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Sheet1" sheetId="1" r:id="rId1"/>
    <sheet name="QR" sheetId="2" r:id="rId2"/>
  </sheets>
  <definedNames>
    <definedName name="_xlnm.Print_Area" localSheetId="1">'QR'!$A$1:$H$218</definedName>
    <definedName name="_xlnm.Print_Area" localSheetId="0">'Sheet1'!$A$1:$H$228</definedName>
  </definedNames>
  <calcPr fullCalcOnLoad="1"/>
</workbook>
</file>

<file path=xl/sharedStrings.xml><?xml version="1.0" encoding="utf-8"?>
<sst xmlns="http://schemas.openxmlformats.org/spreadsheetml/2006/main" count="288" uniqueCount="104">
  <si>
    <t>Quarter</t>
  </si>
  <si>
    <t>RM'000</t>
  </si>
  <si>
    <t>Individual Quarter</t>
  </si>
  <si>
    <t xml:space="preserve">Current </t>
  </si>
  <si>
    <t>Reserves</t>
  </si>
  <si>
    <t>As At</t>
  </si>
  <si>
    <t>Revenue</t>
  </si>
  <si>
    <t>Minority interests</t>
  </si>
  <si>
    <t>Inventories</t>
  </si>
  <si>
    <t>Comparative</t>
  </si>
  <si>
    <t>Cumulative</t>
  </si>
  <si>
    <t>Operating Expenses</t>
  </si>
  <si>
    <t>Other Operating Income</t>
  </si>
  <si>
    <t>Finance Costs</t>
  </si>
  <si>
    <t>Profit Before Tax</t>
  </si>
  <si>
    <t>Taxation</t>
  </si>
  <si>
    <t>Profit After Tax</t>
  </si>
  <si>
    <t>Minority Interest</t>
  </si>
  <si>
    <t xml:space="preserve"> - Basic</t>
  </si>
  <si>
    <t xml:space="preserve"> - Diluted</t>
  </si>
  <si>
    <t>Property, Plant &amp; Equipment</t>
  </si>
  <si>
    <t>Other Investments</t>
  </si>
  <si>
    <t>Other Long Term Assets</t>
  </si>
  <si>
    <t>Current Assets</t>
  </si>
  <si>
    <t>Receivables</t>
  </si>
  <si>
    <t>Current Liabilities</t>
  </si>
  <si>
    <t>Payables</t>
  </si>
  <si>
    <t>Borrowings</t>
  </si>
  <si>
    <t>Proposed Dividend</t>
  </si>
  <si>
    <t>Net Current Assets</t>
  </si>
  <si>
    <t>Share Capital</t>
  </si>
  <si>
    <t>Shareholders ' Fund</t>
  </si>
  <si>
    <t>Long Term Liabilities</t>
  </si>
  <si>
    <t>Other Deferred Liabilities</t>
  </si>
  <si>
    <t>Net Tangible Assets Per Share (RM)</t>
  </si>
  <si>
    <t>Ended</t>
  </si>
  <si>
    <t>Cash Flows From Operating Activities</t>
  </si>
  <si>
    <t>Adjustment for non-cash flow 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</si>
  <si>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</si>
  <si>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</si>
  <si>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</si>
  <si>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</si>
  <si>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</si>
  <si>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Equity investments</t>
  </si>
  <si>
    <t>Bank borrowings</t>
  </si>
  <si>
    <t>Net change in Cash &amp; Cash Equivalents</t>
  </si>
  <si>
    <t>Capital</t>
  </si>
  <si>
    <t>Premium</t>
  </si>
  <si>
    <t>Share</t>
  </si>
  <si>
    <t>Profits</t>
  </si>
  <si>
    <t xml:space="preserve">Retained </t>
  </si>
  <si>
    <t>Total</t>
  </si>
  <si>
    <t>Issue of shares</t>
  </si>
  <si>
    <t>Bonus issue</t>
  </si>
  <si>
    <t>Listing expenses</t>
  </si>
  <si>
    <t>Cash and bank balances</t>
  </si>
  <si>
    <t>Fixed deposits</t>
  </si>
  <si>
    <t>Overdraft</t>
  </si>
  <si>
    <t>Non-operating items</t>
  </si>
  <si>
    <t>Dividend paid</t>
  </si>
  <si>
    <t>Net Profit For The Period</t>
  </si>
  <si>
    <t>(The Condensed Consolidated Income Statements should be read in conjunction with</t>
  </si>
  <si>
    <t>Cash &amp; Cash Equivalents</t>
  </si>
  <si>
    <t>(The Condensed Consolidated Balance Sheets should be read in conjunction with</t>
  </si>
  <si>
    <t>Earning Per Share (sen)</t>
  </si>
  <si>
    <t>Condensed Consolidated Income Statements</t>
  </si>
  <si>
    <t>Minority interest</t>
  </si>
  <si>
    <t>Exchange Rate Effects</t>
  </si>
  <si>
    <t>Other</t>
  </si>
  <si>
    <t xml:space="preserve">Dividend </t>
  </si>
  <si>
    <t xml:space="preserve"> consolidation</t>
  </si>
  <si>
    <t>Cash Flows From Investing Activities</t>
  </si>
  <si>
    <t>Cash Flows From Financing Activities</t>
  </si>
  <si>
    <t>Net cash flows from operating activities</t>
  </si>
  <si>
    <t>Profit From Operations</t>
  </si>
  <si>
    <t>Balance at 01/01/2003</t>
  </si>
  <si>
    <t>check</t>
  </si>
  <si>
    <t>Condensed Consolidated Cash Flow Statements</t>
  </si>
  <si>
    <t>(The Condensed Consolidated Cash Flow Statements should be read in conjunction with</t>
  </si>
  <si>
    <t>Profit before tax</t>
  </si>
  <si>
    <t xml:space="preserve">Condensed Consolidated Statements Of Changes In Equity  </t>
  </si>
  <si>
    <t>Balance at 31/12/2003</t>
  </si>
  <si>
    <t>Net profit for the year</t>
  </si>
  <si>
    <t>attached to the interim financial statements)</t>
  </si>
  <si>
    <t xml:space="preserve">Amortization of reserves on </t>
  </si>
  <si>
    <t>Foreign exchange translation</t>
  </si>
  <si>
    <t xml:space="preserve"> the Annual Financial Report for the year ended 31 December 2003 and the accompanying notes</t>
  </si>
  <si>
    <t>Balance at 01/01/2004</t>
  </si>
  <si>
    <t>Goodwill</t>
  </si>
  <si>
    <t>Net profit for the period</t>
  </si>
  <si>
    <t>Other investments</t>
  </si>
  <si>
    <t>Cash &amp; Cash Equivalents At End Of The Period</t>
  </si>
  <si>
    <t>Cash &amp; Cash Equivalents At Beginning Of The Period</t>
  </si>
  <si>
    <t>31/12/2003</t>
  </si>
  <si>
    <t>(The Condensed Consolidated Statements of Changes In Equity should be read in conjunction with</t>
  </si>
  <si>
    <t>For The Quarter Ended 30 September 2004</t>
  </si>
  <si>
    <t>9 Months Ended</t>
  </si>
  <si>
    <t>30/09/2004</t>
  </si>
  <si>
    <t>30/09/2003</t>
  </si>
  <si>
    <t>Condensed Consolidated Balance Sheets As At 30 September 2004</t>
  </si>
  <si>
    <t>Balance at 30/09/2004</t>
  </si>
  <si>
    <t>9 Months</t>
  </si>
  <si>
    <t>(Incorporated in Malaysia)</t>
  </si>
  <si>
    <t>CB INDUSTRIAL PRODUCT HOLDING BERHAD (428930-H)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</si>
</sst>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[$-409]dddd\,\ mmmm\ dd\,\ yyyy"/>
    <numFmt numFmtId="166" formatCode="dd/mm/yyyy;@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4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0" fontId="2" fillId="0" borderId="0" xfId="0" applyFont="1" applyAlignment="1">
      <alignment horizontal="left"/>
    </xf>
    <xf numFmtId="41" fontId="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41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41" fontId="1" fillId="0" borderId="0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43" fontId="1" fillId="0" borderId="1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 horizontal="center"/>
    </xf>
    <xf numFmtId="43" fontId="1" fillId="0" borderId="3" xfId="0" applyNumberFormat="1" applyFont="1" applyBorder="1" applyAlignment="1">
      <alignment horizontal="center"/>
    </xf>
    <xf numFmtId="43" fontId="1" fillId="0" borderId="6" xfId="0" applyNumberFormat="1" applyFont="1" applyBorder="1" applyAlignment="1">
      <alignment horizontal="center"/>
    </xf>
    <xf numFmtId="43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1" fontId="1" fillId="0" borderId="0" xfId="0" applyNumberFormat="1" applyFont="1" applyAlignment="1">
      <alignment horizontal="right"/>
    </xf>
    <xf numFmtId="4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3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3.28125" style="1" customWidth="1"/>
    <col min="2" max="2" width="11.7109375" style="1" customWidth="1"/>
    <col min="3" max="3" width="10.7109375" style="1" customWidth="1"/>
    <col min="4" max="8" width="11.7109375" style="1" customWidth="1"/>
    <col min="9" max="10" width="9.140625" style="1" customWidth="1"/>
    <col min="11" max="11" width="9.28125" style="1" customWidth="1"/>
    <col min="12" max="16384" width="9.140625" style="1" customWidth="1"/>
  </cols>
  <sheetData>
    <row r="1" ht="14.25">
      <c r="A1" s="33" t="s">
        <v>103</v>
      </c>
    </row>
    <row r="2" ht="12.75">
      <c r="A2" s="1" t="s">
        <v>102</v>
      </c>
    </row>
    <row r="4" ht="14.25">
      <c r="A4" s="33" t="s">
        <v>65</v>
      </c>
    </row>
    <row r="5" ht="14.25">
      <c r="A5" s="33" t="s">
        <v>95</v>
      </c>
    </row>
    <row r="7" spans="1:8" ht="12.75">
      <c r="A7" s="2"/>
      <c r="B7" s="3"/>
      <c r="C7" s="3"/>
      <c r="E7" s="44" t="s">
        <v>2</v>
      </c>
      <c r="F7" s="45"/>
      <c r="G7" s="44" t="s">
        <v>96</v>
      </c>
      <c r="H7" s="45"/>
    </row>
    <row r="8" spans="1:8" ht="12.75">
      <c r="A8" s="3"/>
      <c r="B8" s="3"/>
      <c r="C8" s="3"/>
      <c r="E8" s="4" t="s">
        <v>3</v>
      </c>
      <c r="F8" s="4" t="s">
        <v>9</v>
      </c>
      <c r="G8" s="4" t="s">
        <v>10</v>
      </c>
      <c r="H8" s="4" t="s">
        <v>10</v>
      </c>
    </row>
    <row r="9" spans="1:8" ht="12.75">
      <c r="A9" s="3"/>
      <c r="B9" s="3"/>
      <c r="C9" s="3"/>
      <c r="E9" s="5" t="s">
        <v>0</v>
      </c>
      <c r="F9" s="5" t="s">
        <v>0</v>
      </c>
      <c r="G9" s="5" t="s">
        <v>0</v>
      </c>
      <c r="H9" s="5" t="s">
        <v>0</v>
      </c>
    </row>
    <row r="10" spans="1:8" ht="12.75">
      <c r="A10" s="3"/>
      <c r="B10" s="3"/>
      <c r="C10" s="3"/>
      <c r="E10" s="46" t="s">
        <v>97</v>
      </c>
      <c r="F10" s="46" t="s">
        <v>98</v>
      </c>
      <c r="G10" s="46" t="str">
        <f>E10</f>
        <v>30/09/2004</v>
      </c>
      <c r="H10" s="46" t="str">
        <f>F10</f>
        <v>30/09/2003</v>
      </c>
    </row>
    <row r="11" spans="1:8" ht="12.75">
      <c r="A11" s="3"/>
      <c r="B11" s="3"/>
      <c r="C11" s="3"/>
      <c r="E11" s="6" t="s">
        <v>1</v>
      </c>
      <c r="F11" s="6" t="s">
        <v>1</v>
      </c>
      <c r="G11" s="6" t="s">
        <v>1</v>
      </c>
      <c r="H11" s="6" t="s">
        <v>1</v>
      </c>
    </row>
    <row r="12" spans="1:8" ht="12.75">
      <c r="A12" s="7"/>
      <c r="B12" s="3"/>
      <c r="E12" s="13"/>
      <c r="F12" s="21"/>
      <c r="G12" s="13"/>
      <c r="H12" s="21"/>
    </row>
    <row r="13" spans="1:8" ht="12.75">
      <c r="A13" s="7" t="s">
        <v>6</v>
      </c>
      <c r="B13" s="3"/>
      <c r="E13" s="13">
        <v>59467</v>
      </c>
      <c r="F13" s="21">
        <v>40865</v>
      </c>
      <c r="G13" s="13">
        <v>136167</v>
      </c>
      <c r="H13" s="21">
        <v>106642</v>
      </c>
    </row>
    <row r="14" spans="1:8" ht="12.75">
      <c r="A14" s="7"/>
      <c r="B14" s="3"/>
      <c r="E14" s="13"/>
      <c r="F14" s="21"/>
      <c r="G14" s="13"/>
      <c r="H14" s="21"/>
    </row>
    <row r="15" spans="1:8" ht="12.75">
      <c r="A15" s="7" t="s">
        <v>11</v>
      </c>
      <c r="B15" s="3"/>
      <c r="E15" s="13">
        <v>-52786</v>
      </c>
      <c r="F15" s="21">
        <v>-36364</v>
      </c>
      <c r="G15" s="13">
        <v>-121544</v>
      </c>
      <c r="H15" s="21">
        <v>-95129</v>
      </c>
    </row>
    <row r="16" spans="1:8" ht="12.75">
      <c r="A16" s="7"/>
      <c r="B16" s="3"/>
      <c r="E16" s="13"/>
      <c r="F16" s="21"/>
      <c r="G16" s="13"/>
      <c r="H16" s="21"/>
    </row>
    <row r="17" spans="1:8" ht="12.75">
      <c r="A17" s="7" t="s">
        <v>12</v>
      </c>
      <c r="B17" s="3"/>
      <c r="E17" s="13">
        <v>409</v>
      </c>
      <c r="F17" s="13">
        <v>413</v>
      </c>
      <c r="G17" s="13">
        <v>1148</v>
      </c>
      <c r="H17" s="13">
        <v>1391</v>
      </c>
    </row>
    <row r="18" spans="1:8" ht="12.75">
      <c r="A18" s="7"/>
      <c r="B18" s="3"/>
      <c r="E18" s="9"/>
      <c r="F18" s="9"/>
      <c r="G18" s="9"/>
      <c r="H18" s="9"/>
    </row>
    <row r="19" spans="1:8" ht="12.75">
      <c r="A19" s="7" t="s">
        <v>74</v>
      </c>
      <c r="B19" s="3"/>
      <c r="E19" s="13">
        <f>SUM(E13:E18)</f>
        <v>7090</v>
      </c>
      <c r="F19" s="13">
        <f>SUM(F13:F18)</f>
        <v>4914</v>
      </c>
      <c r="G19" s="13">
        <f>SUM(G13:G18)</f>
        <v>15771</v>
      </c>
      <c r="H19" s="13">
        <f>SUM(H13:H18)</f>
        <v>12904</v>
      </c>
    </row>
    <row r="20" spans="1:8" ht="12.75">
      <c r="A20" s="7"/>
      <c r="B20" s="3"/>
      <c r="E20" s="13"/>
      <c r="F20" s="13"/>
      <c r="G20" s="13"/>
      <c r="H20" s="13"/>
    </row>
    <row r="21" spans="1:8" ht="12.75">
      <c r="A21" s="7" t="s">
        <v>13</v>
      </c>
      <c r="B21" s="3"/>
      <c r="E21" s="13">
        <v>-113</v>
      </c>
      <c r="F21" s="13">
        <v>-60</v>
      </c>
      <c r="G21" s="13">
        <v>-224</v>
      </c>
      <c r="H21" s="13">
        <v>-235</v>
      </c>
    </row>
    <row r="22" spans="1:8" ht="12.75">
      <c r="A22" s="7"/>
      <c r="B22" s="3"/>
      <c r="E22" s="9"/>
      <c r="F22" s="9"/>
      <c r="G22" s="9"/>
      <c r="H22" s="9"/>
    </row>
    <row r="23" spans="1:8" ht="12.75">
      <c r="A23" s="7" t="s">
        <v>14</v>
      </c>
      <c r="B23" s="3"/>
      <c r="E23" s="13">
        <f>SUM(E19:E22)</f>
        <v>6977</v>
      </c>
      <c r="F23" s="13">
        <f>SUM(F19:F22)</f>
        <v>4854</v>
      </c>
      <c r="G23" s="13">
        <f>SUM(G19:G22)</f>
        <v>15547</v>
      </c>
      <c r="H23" s="13">
        <f>SUM(H19:H22)</f>
        <v>12669</v>
      </c>
    </row>
    <row r="24" spans="1:8" ht="12.75">
      <c r="A24" s="7"/>
      <c r="B24" s="3"/>
      <c r="E24" s="13"/>
      <c r="F24" s="13"/>
      <c r="G24" s="13"/>
      <c r="H24" s="13"/>
    </row>
    <row r="25" spans="1:8" ht="12.75">
      <c r="A25" s="7" t="s">
        <v>15</v>
      </c>
      <c r="B25" s="3"/>
      <c r="E25" s="13">
        <v>-2041</v>
      </c>
      <c r="F25" s="13">
        <v>-1461</v>
      </c>
      <c r="G25" s="13">
        <v>-4568</v>
      </c>
      <c r="H25" s="13">
        <v>-3752</v>
      </c>
    </row>
    <row r="26" spans="1:8" ht="12.75">
      <c r="A26" s="7"/>
      <c r="B26" s="3"/>
      <c r="E26" s="9"/>
      <c r="F26" s="9"/>
      <c r="G26" s="9"/>
      <c r="H26" s="9"/>
    </row>
    <row r="27" spans="1:8" ht="12.75">
      <c r="A27" s="7" t="s">
        <v>16</v>
      </c>
      <c r="B27" s="3"/>
      <c r="E27" s="13">
        <f>E23+E25</f>
        <v>4936</v>
      </c>
      <c r="F27" s="13">
        <f>F23+F25</f>
        <v>3393</v>
      </c>
      <c r="G27" s="13">
        <f>G23+G25</f>
        <v>10979</v>
      </c>
      <c r="H27" s="13">
        <f>H23+H25</f>
        <v>8917</v>
      </c>
    </row>
    <row r="28" spans="1:8" ht="12.75">
      <c r="A28" s="7"/>
      <c r="B28" s="3"/>
      <c r="E28" s="13"/>
      <c r="F28" s="13"/>
      <c r="G28" s="13"/>
      <c r="H28" s="13"/>
    </row>
    <row r="29" spans="1:8" ht="12.75">
      <c r="A29" s="7" t="s">
        <v>17</v>
      </c>
      <c r="B29" s="3"/>
      <c r="E29" s="13">
        <v>-404</v>
      </c>
      <c r="F29" s="13">
        <v>-89</v>
      </c>
      <c r="G29" s="13">
        <v>-991</v>
      </c>
      <c r="H29" s="13">
        <v>-499</v>
      </c>
    </row>
    <row r="30" spans="1:8" ht="12.75">
      <c r="A30" s="7"/>
      <c r="B30" s="3"/>
      <c r="E30" s="9"/>
      <c r="F30" s="9"/>
      <c r="G30" s="9"/>
      <c r="H30" s="9"/>
    </row>
    <row r="31" spans="1:8" ht="12.75">
      <c r="A31" s="7" t="s">
        <v>60</v>
      </c>
      <c r="B31" s="3"/>
      <c r="E31" s="13">
        <f>E27+E29</f>
        <v>4532</v>
      </c>
      <c r="F31" s="13">
        <f>F27+F29</f>
        <v>3304</v>
      </c>
      <c r="G31" s="13">
        <f>G27+G29</f>
        <v>9988</v>
      </c>
      <c r="H31" s="13">
        <f>H27+H29</f>
        <v>8418</v>
      </c>
    </row>
    <row r="32" spans="1:8" ht="7.5" customHeight="1" thickBot="1">
      <c r="A32" s="7"/>
      <c r="B32" s="3"/>
      <c r="E32" s="14"/>
      <c r="F32" s="14"/>
      <c r="G32" s="14"/>
      <c r="H32" s="14"/>
    </row>
    <row r="33" spans="1:8" ht="12.75">
      <c r="A33" s="7"/>
      <c r="B33" s="3"/>
      <c r="E33" s="13"/>
      <c r="F33" s="13"/>
      <c r="G33" s="13"/>
      <c r="H33" s="13"/>
    </row>
    <row r="34" spans="1:8" ht="12.75">
      <c r="A34" s="7"/>
      <c r="B34" s="3"/>
      <c r="E34" s="13"/>
      <c r="F34" s="13"/>
      <c r="G34" s="13"/>
      <c r="H34" s="13"/>
    </row>
    <row r="35" spans="1:8" ht="12.75">
      <c r="A35" s="7" t="s">
        <v>64</v>
      </c>
      <c r="B35" s="3"/>
      <c r="E35" s="13"/>
      <c r="F35" s="13"/>
      <c r="G35" s="13"/>
      <c r="H35" s="13"/>
    </row>
    <row r="36" spans="1:8" ht="7.5" customHeight="1">
      <c r="A36" s="7"/>
      <c r="B36" s="3"/>
      <c r="E36" s="13"/>
      <c r="F36" s="21"/>
      <c r="G36" s="13"/>
      <c r="H36" s="21"/>
    </row>
    <row r="37" spans="1:8" ht="12.75">
      <c r="A37" s="7"/>
      <c r="B37" s="7" t="s">
        <v>18</v>
      </c>
      <c r="E37" s="36">
        <v>10.61</v>
      </c>
      <c r="F37" s="29">
        <v>7.77</v>
      </c>
      <c r="G37" s="36">
        <v>23.38</v>
      </c>
      <c r="H37" s="29">
        <v>19.79</v>
      </c>
    </row>
    <row r="38" spans="1:8" ht="7.5" customHeight="1">
      <c r="A38" s="7"/>
      <c r="B38" s="3"/>
      <c r="E38" s="36"/>
      <c r="F38" s="29"/>
      <c r="G38" s="36"/>
      <c r="H38" s="29"/>
    </row>
    <row r="39" spans="1:8" ht="12.75">
      <c r="A39" s="7"/>
      <c r="B39" s="7" t="s">
        <v>19</v>
      </c>
      <c r="E39" s="36">
        <v>10.6</v>
      </c>
      <c r="F39" s="29">
        <v>7.74</v>
      </c>
      <c r="G39" s="36">
        <v>23.35</v>
      </c>
      <c r="H39" s="29">
        <v>19.72</v>
      </c>
    </row>
    <row r="40" spans="1:8" ht="12.75">
      <c r="A40" s="7"/>
      <c r="B40" s="7"/>
      <c r="E40" s="13"/>
      <c r="F40" s="21"/>
      <c r="G40" s="13"/>
      <c r="H40" s="21"/>
    </row>
    <row r="41" spans="1:8" ht="12.75">
      <c r="A41" s="7"/>
      <c r="B41" s="7"/>
      <c r="E41" s="13"/>
      <c r="F41" s="21"/>
      <c r="G41" s="13"/>
      <c r="H41" s="21"/>
    </row>
    <row r="42" spans="1:8" ht="12.75">
      <c r="A42" s="7" t="s">
        <v>61</v>
      </c>
      <c r="B42" s="7"/>
      <c r="E42" s="13"/>
      <c r="F42" s="21"/>
      <c r="G42" s="13"/>
      <c r="H42" s="21"/>
    </row>
    <row r="43" spans="1:8" ht="12.75">
      <c r="A43" s="7" t="s">
        <v>86</v>
      </c>
      <c r="B43" s="7"/>
      <c r="E43" s="13"/>
      <c r="F43" s="21"/>
      <c r="G43" s="13"/>
      <c r="H43" s="21"/>
    </row>
    <row r="44" spans="1:8" ht="12.75">
      <c r="A44" s="7" t="s">
        <v>83</v>
      </c>
      <c r="B44" s="3"/>
      <c r="E44" s="13"/>
      <c r="F44" s="21"/>
      <c r="G44" s="13"/>
      <c r="H44" s="21"/>
    </row>
    <row r="45" spans="1:8" ht="12.75" customHeight="1">
      <c r="A45" s="7"/>
      <c r="B45" s="3"/>
      <c r="C45" s="7"/>
      <c r="E45" s="8"/>
      <c r="F45" s="8"/>
      <c r="G45" s="8"/>
      <c r="H45" s="8"/>
    </row>
    <row r="46" spans="1:8" ht="12.75" customHeight="1">
      <c r="A46" s="7"/>
      <c r="B46" s="3"/>
      <c r="C46" s="7"/>
      <c r="E46" s="8"/>
      <c r="F46" s="8"/>
      <c r="G46" s="8"/>
      <c r="H46" s="8"/>
    </row>
    <row r="47" spans="1:8" ht="12.75" customHeight="1">
      <c r="A47" s="33" t="s">
        <v>103</v>
      </c>
      <c r="B47" s="3"/>
      <c r="C47" s="7"/>
      <c r="E47" s="8"/>
      <c r="F47" s="8"/>
      <c r="G47" s="8"/>
      <c r="H47" s="8"/>
    </row>
    <row r="48" spans="1:8" ht="12.75" customHeight="1">
      <c r="A48" s="1" t="s">
        <v>102</v>
      </c>
      <c r="B48" s="3"/>
      <c r="C48" s="7"/>
      <c r="E48" s="8"/>
      <c r="F48" s="8"/>
      <c r="G48" s="8"/>
      <c r="H48" s="8"/>
    </row>
    <row r="49" spans="1:8" ht="12.75" customHeight="1">
      <c r="A49" s="7"/>
      <c r="B49" s="3"/>
      <c r="C49" s="7"/>
      <c r="E49" s="8"/>
      <c r="F49" s="8"/>
      <c r="G49" s="8"/>
      <c r="H49" s="8"/>
    </row>
    <row r="50" spans="1:8" ht="12.75" customHeight="1">
      <c r="A50" s="34" t="s">
        <v>99</v>
      </c>
      <c r="B50" s="3"/>
      <c r="C50" s="7"/>
      <c r="E50" s="8"/>
      <c r="F50" s="8"/>
      <c r="G50" s="8"/>
      <c r="H50" s="8"/>
    </row>
    <row r="51" spans="1:8" ht="12.75" customHeight="1">
      <c r="A51" s="34"/>
      <c r="B51" s="3"/>
      <c r="C51" s="7"/>
      <c r="E51" s="8"/>
      <c r="F51" s="8"/>
      <c r="G51" s="8"/>
      <c r="H51" s="8"/>
    </row>
    <row r="52" spans="1:8" ht="12.75">
      <c r="A52" s="15"/>
      <c r="B52" s="3"/>
      <c r="C52" s="7"/>
      <c r="E52" s="8"/>
      <c r="F52" s="17" t="s">
        <v>5</v>
      </c>
      <c r="G52" s="16"/>
      <c r="H52" s="17" t="s">
        <v>5</v>
      </c>
    </row>
    <row r="53" spans="1:8" ht="12.75">
      <c r="A53" s="7"/>
      <c r="B53" s="3"/>
      <c r="C53" s="7"/>
      <c r="E53" s="8"/>
      <c r="F53" s="43" t="str">
        <f>E10</f>
        <v>30/09/2004</v>
      </c>
      <c r="G53" s="16"/>
      <c r="H53" s="18" t="s">
        <v>93</v>
      </c>
    </row>
    <row r="54" spans="1:8" ht="12.75">
      <c r="A54" s="7"/>
      <c r="B54" s="3"/>
      <c r="C54" s="7"/>
      <c r="E54" s="8"/>
      <c r="F54" s="19" t="s">
        <v>1</v>
      </c>
      <c r="G54" s="16"/>
      <c r="H54" s="19" t="s">
        <v>1</v>
      </c>
    </row>
    <row r="55" spans="1:8" ht="12.75" customHeight="1">
      <c r="A55" s="7"/>
      <c r="B55" s="3"/>
      <c r="C55" s="3"/>
      <c r="E55" s="8"/>
      <c r="F55" s="8"/>
      <c r="G55" s="8"/>
      <c r="H55" s="8"/>
    </row>
    <row r="56" spans="1:8" ht="12.75" customHeight="1">
      <c r="A56" s="7" t="s">
        <v>20</v>
      </c>
      <c r="B56" s="7"/>
      <c r="C56" s="7"/>
      <c r="F56" s="13">
        <v>29453</v>
      </c>
      <c r="G56" s="8"/>
      <c r="H56" s="16">
        <v>28774</v>
      </c>
    </row>
    <row r="57" spans="1:8" ht="12.75" customHeight="1">
      <c r="A57" s="7"/>
      <c r="B57" s="7"/>
      <c r="C57" s="7"/>
      <c r="F57" s="13"/>
      <c r="G57" s="8"/>
      <c r="H57" s="8"/>
    </row>
    <row r="58" spans="1:8" ht="12.75" customHeight="1">
      <c r="A58" s="7" t="s">
        <v>21</v>
      </c>
      <c r="B58" s="7"/>
      <c r="C58" s="7"/>
      <c r="F58" s="13">
        <v>763</v>
      </c>
      <c r="G58" s="8"/>
      <c r="H58" s="16">
        <v>815</v>
      </c>
    </row>
    <row r="59" spans="1:8" ht="12.75" customHeight="1">
      <c r="A59" s="7"/>
      <c r="B59" s="7"/>
      <c r="C59" s="7"/>
      <c r="F59" s="13"/>
      <c r="G59" s="8"/>
      <c r="H59" s="8"/>
    </row>
    <row r="60" spans="1:8" ht="12.75" customHeight="1">
      <c r="A60" s="7" t="s">
        <v>22</v>
      </c>
      <c r="B60" s="7"/>
      <c r="C60" s="7"/>
      <c r="F60" s="13">
        <v>0</v>
      </c>
      <c r="G60" s="8"/>
      <c r="H60" s="16">
        <v>0</v>
      </c>
    </row>
    <row r="61" spans="1:8" ht="12.75" customHeight="1">
      <c r="A61" s="7"/>
      <c r="B61" s="7"/>
      <c r="C61" s="7"/>
      <c r="F61" s="13"/>
      <c r="G61" s="8"/>
      <c r="H61" s="16"/>
    </row>
    <row r="62" spans="1:8" ht="12.75" customHeight="1">
      <c r="A62" s="7" t="s">
        <v>23</v>
      </c>
      <c r="C62" s="7"/>
      <c r="F62" s="13"/>
      <c r="G62" s="8"/>
      <c r="H62" s="13"/>
    </row>
    <row r="63" spans="1:8" ht="7.5" customHeight="1">
      <c r="A63" s="7"/>
      <c r="C63" s="7"/>
      <c r="F63" s="10"/>
      <c r="G63" s="8"/>
      <c r="H63" s="10"/>
    </row>
    <row r="64" spans="1:8" ht="12.75" customHeight="1">
      <c r="A64" s="7"/>
      <c r="B64" s="7" t="s">
        <v>8</v>
      </c>
      <c r="F64" s="18">
        <v>17645</v>
      </c>
      <c r="G64" s="8"/>
      <c r="H64" s="18">
        <v>13880</v>
      </c>
    </row>
    <row r="65" spans="1:8" ht="7.5" customHeight="1">
      <c r="A65" s="7"/>
      <c r="B65" s="7"/>
      <c r="C65" s="7"/>
      <c r="F65" s="11"/>
      <c r="G65" s="8"/>
      <c r="H65" s="11"/>
    </row>
    <row r="66" spans="1:8" ht="12.75" customHeight="1">
      <c r="A66" s="7"/>
      <c r="B66" s="7" t="s">
        <v>24</v>
      </c>
      <c r="C66" s="7"/>
      <c r="F66" s="18">
        <f>32314+9983+21354</f>
        <v>63651</v>
      </c>
      <c r="G66" s="8"/>
      <c r="H66" s="18">
        <v>73943</v>
      </c>
    </row>
    <row r="67" spans="1:8" ht="7.5" customHeight="1">
      <c r="A67" s="7"/>
      <c r="B67" s="7"/>
      <c r="C67" s="7"/>
      <c r="F67" s="11"/>
      <c r="G67" s="8"/>
      <c r="H67" s="11"/>
    </row>
    <row r="68" spans="1:8" ht="12.75" customHeight="1">
      <c r="A68" s="7"/>
      <c r="B68" s="7" t="s">
        <v>62</v>
      </c>
      <c r="C68" s="7"/>
      <c r="F68" s="18">
        <f>3715+15052</f>
        <v>18767</v>
      </c>
      <c r="G68" s="8"/>
      <c r="H68" s="18">
        <f>5713+4126</f>
        <v>9839</v>
      </c>
    </row>
    <row r="69" spans="1:8" ht="7.5" customHeight="1">
      <c r="A69" s="7"/>
      <c r="B69" s="7"/>
      <c r="C69" s="7"/>
      <c r="F69" s="18"/>
      <c r="G69" s="8"/>
      <c r="H69" s="18"/>
    </row>
    <row r="70" spans="1:8" ht="12.75" customHeight="1">
      <c r="A70" s="7"/>
      <c r="B70" s="7"/>
      <c r="C70" s="7"/>
      <c r="F70" s="10">
        <f>SUM(F64:F69)</f>
        <v>100063</v>
      </c>
      <c r="G70" s="8"/>
      <c r="H70" s="10">
        <f>SUM(H64:H69)</f>
        <v>97662</v>
      </c>
    </row>
    <row r="71" spans="1:8" ht="7.5" customHeight="1">
      <c r="A71" s="7"/>
      <c r="B71" s="7"/>
      <c r="C71" s="7"/>
      <c r="F71" s="12"/>
      <c r="G71" s="8"/>
      <c r="H71" s="12"/>
    </row>
    <row r="72" spans="1:8" ht="12.75" customHeight="1">
      <c r="A72" s="7"/>
      <c r="B72" s="7"/>
      <c r="C72" s="7"/>
      <c r="F72" s="13"/>
      <c r="G72" s="8"/>
      <c r="H72" s="13"/>
    </row>
    <row r="73" spans="1:8" ht="12.75" customHeight="1">
      <c r="A73" s="7" t="s">
        <v>25</v>
      </c>
      <c r="C73" s="7"/>
      <c r="F73" s="13"/>
      <c r="G73" s="8"/>
      <c r="H73" s="13"/>
    </row>
    <row r="74" spans="1:8" ht="7.5" customHeight="1">
      <c r="A74" s="7"/>
      <c r="B74" s="7"/>
      <c r="C74" s="7"/>
      <c r="F74" s="10"/>
      <c r="G74" s="8"/>
      <c r="H74" s="10"/>
    </row>
    <row r="75" spans="1:8" ht="12.75" customHeight="1">
      <c r="A75" s="7"/>
      <c r="B75" s="7" t="s">
        <v>26</v>
      </c>
      <c r="C75" s="7"/>
      <c r="F75" s="18">
        <f>25155+4368+11871</f>
        <v>41394</v>
      </c>
      <c r="G75" s="8"/>
      <c r="H75" s="18">
        <f>46012+362</f>
        <v>46374</v>
      </c>
    </row>
    <row r="76" spans="1:8" ht="7.5" customHeight="1">
      <c r="A76" s="7"/>
      <c r="B76" s="7"/>
      <c r="C76" s="7"/>
      <c r="F76" s="18"/>
      <c r="G76" s="8"/>
      <c r="H76" s="18"/>
    </row>
    <row r="77" spans="1:8" ht="12.75" customHeight="1">
      <c r="A77" s="7"/>
      <c r="B77" s="7" t="s">
        <v>27</v>
      </c>
      <c r="C77" s="7"/>
      <c r="F77" s="18">
        <f>4019+191+300+533</f>
        <v>5043</v>
      </c>
      <c r="G77" s="8"/>
      <c r="H77" s="18">
        <f>4315+2082</f>
        <v>6397</v>
      </c>
    </row>
    <row r="78" spans="1:8" ht="7.5" customHeight="1">
      <c r="A78" s="7"/>
      <c r="B78" s="7"/>
      <c r="C78" s="7"/>
      <c r="F78" s="11"/>
      <c r="G78" s="8"/>
      <c r="H78" s="11"/>
    </row>
    <row r="79" spans="1:8" ht="12.75" customHeight="1">
      <c r="A79" s="7"/>
      <c r="B79" s="7" t="s">
        <v>15</v>
      </c>
      <c r="C79" s="7"/>
      <c r="F79" s="11">
        <v>1172</v>
      </c>
      <c r="G79" s="8"/>
      <c r="H79" s="11">
        <v>1034</v>
      </c>
    </row>
    <row r="80" spans="1:8" ht="7.5" customHeight="1">
      <c r="A80" s="7"/>
      <c r="B80" s="7"/>
      <c r="C80" s="7"/>
      <c r="F80" s="11"/>
      <c r="G80" s="8"/>
      <c r="H80" s="11"/>
    </row>
    <row r="81" spans="1:8" ht="12.75" customHeight="1">
      <c r="A81" s="7"/>
      <c r="B81" s="7" t="s">
        <v>28</v>
      </c>
      <c r="C81" s="7"/>
      <c r="F81" s="18">
        <v>0</v>
      </c>
      <c r="G81" s="8"/>
      <c r="H81" s="18">
        <v>0</v>
      </c>
    </row>
    <row r="82" spans="1:8" ht="6.75" customHeight="1">
      <c r="A82" s="7"/>
      <c r="B82" s="7"/>
      <c r="C82" s="7"/>
      <c r="F82" s="19"/>
      <c r="G82" s="8"/>
      <c r="H82" s="19"/>
    </row>
    <row r="83" spans="1:8" ht="12.75" customHeight="1">
      <c r="A83" s="7"/>
      <c r="B83" s="7"/>
      <c r="C83" s="7"/>
      <c r="F83" s="10">
        <f>SUM(F75:F82)</f>
        <v>47609</v>
      </c>
      <c r="G83" s="8"/>
      <c r="H83" s="10">
        <f>SUM(H75:H82)</f>
        <v>53805</v>
      </c>
    </row>
    <row r="84" spans="1:8" ht="7.5" customHeight="1">
      <c r="A84" s="7"/>
      <c r="B84" s="7"/>
      <c r="C84" s="7"/>
      <c r="F84" s="12"/>
      <c r="G84" s="8"/>
      <c r="H84" s="12"/>
    </row>
    <row r="85" spans="1:8" ht="12.75" customHeight="1">
      <c r="A85" s="7"/>
      <c r="B85" s="7"/>
      <c r="C85" s="7"/>
      <c r="F85" s="8"/>
      <c r="G85" s="8"/>
      <c r="H85" s="8"/>
    </row>
    <row r="86" spans="1:8" ht="12.75" customHeight="1">
      <c r="A86" s="7" t="s">
        <v>29</v>
      </c>
      <c r="C86" s="7"/>
      <c r="F86" s="13">
        <f>F70-F83</f>
        <v>52454</v>
      </c>
      <c r="G86" s="8"/>
      <c r="H86" s="13">
        <f>H70-H83</f>
        <v>43857</v>
      </c>
    </row>
    <row r="87" spans="1:8" ht="12.75" customHeight="1">
      <c r="A87" s="7"/>
      <c r="B87" s="7"/>
      <c r="C87" s="7"/>
      <c r="F87" s="9"/>
      <c r="G87" s="8"/>
      <c r="H87" s="9"/>
    </row>
    <row r="88" spans="1:8" ht="12.75" customHeight="1">
      <c r="A88" s="7"/>
      <c r="B88" s="7"/>
      <c r="C88" s="7"/>
      <c r="F88" s="13">
        <f>F56+F58+F60+F86</f>
        <v>82670</v>
      </c>
      <c r="G88" s="8"/>
      <c r="H88" s="13">
        <f>H56+H58+H60+H86</f>
        <v>73446</v>
      </c>
    </row>
    <row r="89" spans="1:8" ht="7.5" customHeight="1" thickBot="1">
      <c r="A89" s="7"/>
      <c r="B89" s="7"/>
      <c r="C89" s="7"/>
      <c r="F89" s="14"/>
      <c r="G89" s="8"/>
      <c r="H89" s="14"/>
    </row>
    <row r="90" spans="1:8" ht="12.75" customHeight="1">
      <c r="A90" s="7"/>
      <c r="B90" s="7"/>
      <c r="C90" s="7"/>
      <c r="F90" s="8"/>
      <c r="G90" s="8"/>
      <c r="H90" s="8"/>
    </row>
    <row r="91" spans="1:8" ht="12.75" customHeight="1">
      <c r="A91" s="7" t="s">
        <v>30</v>
      </c>
      <c r="B91" s="7"/>
      <c r="C91" s="7"/>
      <c r="F91" s="8">
        <v>42755</v>
      </c>
      <c r="G91" s="8"/>
      <c r="H91" s="8">
        <v>42664</v>
      </c>
    </row>
    <row r="92" spans="1:8" ht="12.75" customHeight="1">
      <c r="A92" s="7"/>
      <c r="B92" s="7"/>
      <c r="C92" s="7"/>
      <c r="F92" s="8"/>
      <c r="G92" s="8"/>
      <c r="H92" s="8"/>
    </row>
    <row r="93" spans="1:8" ht="12.75" customHeight="1">
      <c r="A93" s="7" t="s">
        <v>4</v>
      </c>
      <c r="C93" s="7"/>
      <c r="F93" s="13">
        <f>168+272+33041</f>
        <v>33481</v>
      </c>
      <c r="G93" s="8"/>
      <c r="H93" s="13">
        <f>23059+357+150+3072</f>
        <v>26638</v>
      </c>
    </row>
    <row r="94" spans="1:8" ht="12.75" customHeight="1">
      <c r="A94" s="7"/>
      <c r="B94" s="7"/>
      <c r="C94" s="7"/>
      <c r="F94" s="9"/>
      <c r="G94" s="8"/>
      <c r="H94" s="9"/>
    </row>
    <row r="95" spans="1:8" ht="12.75" customHeight="1">
      <c r="A95" s="7" t="s">
        <v>31</v>
      </c>
      <c r="C95" s="7"/>
      <c r="F95" s="8">
        <f>F91+F93</f>
        <v>76236</v>
      </c>
      <c r="G95" s="8"/>
      <c r="H95" s="8">
        <f>H91+H93</f>
        <v>69302</v>
      </c>
    </row>
    <row r="96" spans="1:8" ht="12.75" customHeight="1">
      <c r="A96" s="7"/>
      <c r="B96" s="7"/>
      <c r="C96" s="7"/>
      <c r="F96" s="13"/>
      <c r="G96" s="8"/>
      <c r="H96" s="13"/>
    </row>
    <row r="97" spans="1:8" ht="12.75" customHeight="1">
      <c r="A97" s="7" t="s">
        <v>7</v>
      </c>
      <c r="C97" s="7"/>
      <c r="F97" s="21">
        <v>4089</v>
      </c>
      <c r="G97" s="8"/>
      <c r="H97" s="21">
        <v>3098</v>
      </c>
    </row>
    <row r="98" spans="1:8" ht="12.75" customHeight="1">
      <c r="A98" s="7"/>
      <c r="B98" s="7"/>
      <c r="C98" s="7"/>
      <c r="F98" s="8"/>
      <c r="G98" s="8"/>
      <c r="H98" s="8"/>
    </row>
    <row r="99" spans="1:8" ht="12.75" customHeight="1">
      <c r="A99" s="7" t="s">
        <v>32</v>
      </c>
      <c r="C99" s="7"/>
      <c r="F99" s="16"/>
      <c r="G99" s="8"/>
      <c r="H99" s="16"/>
    </row>
    <row r="100" spans="1:8" ht="7.5" customHeight="1">
      <c r="A100" s="7"/>
      <c r="B100" s="7"/>
      <c r="C100" s="7"/>
      <c r="F100" s="16"/>
      <c r="G100" s="8"/>
      <c r="H100" s="16"/>
    </row>
    <row r="101" spans="1:8" ht="12.75" customHeight="1">
      <c r="A101" s="7"/>
      <c r="B101" s="20" t="s">
        <v>27</v>
      </c>
      <c r="C101" s="7"/>
      <c r="F101" s="16">
        <f>444+1076</f>
        <v>1520</v>
      </c>
      <c r="G101" s="8"/>
      <c r="H101" s="16">
        <v>221</v>
      </c>
    </row>
    <row r="102" spans="1:8" ht="7.5" customHeight="1">
      <c r="A102" s="7"/>
      <c r="B102" s="7"/>
      <c r="C102" s="7"/>
      <c r="F102" s="8"/>
      <c r="G102" s="8"/>
      <c r="H102" s="8"/>
    </row>
    <row r="103" spans="1:8" ht="12.75" customHeight="1">
      <c r="A103" s="7"/>
      <c r="B103" s="20" t="s">
        <v>33</v>
      </c>
      <c r="C103" s="20"/>
      <c r="F103" s="21">
        <v>825</v>
      </c>
      <c r="G103" s="8"/>
      <c r="H103" s="21">
        <v>825</v>
      </c>
    </row>
    <row r="104" spans="1:8" ht="12.75" customHeight="1">
      <c r="A104" s="7"/>
      <c r="B104" s="20"/>
      <c r="C104" s="20"/>
      <c r="F104" s="9"/>
      <c r="G104" s="8"/>
      <c r="H104" s="9"/>
    </row>
    <row r="105" spans="1:8" ht="12.75" customHeight="1">
      <c r="A105" s="7"/>
      <c r="B105" s="20"/>
      <c r="C105" s="20"/>
      <c r="F105" s="13">
        <f>SUM(F95:F103)</f>
        <v>82670</v>
      </c>
      <c r="G105" s="8"/>
      <c r="H105" s="13">
        <f>SUM(H95:H103)</f>
        <v>73446</v>
      </c>
    </row>
    <row r="106" spans="1:8" ht="7.5" customHeight="1" thickBot="1">
      <c r="A106" s="7"/>
      <c r="B106" s="20"/>
      <c r="C106" s="20"/>
      <c r="F106" s="14"/>
      <c r="G106" s="8"/>
      <c r="H106" s="14"/>
    </row>
    <row r="107" spans="1:9" ht="12.75" customHeight="1">
      <c r="A107" s="7"/>
      <c r="B107" s="20"/>
      <c r="C107" s="20"/>
      <c r="F107" s="8"/>
      <c r="G107" s="8"/>
      <c r="H107" s="8"/>
      <c r="I107" s="8">
        <f>F88-F105</f>
        <v>0</v>
      </c>
    </row>
    <row r="108" spans="1:8" ht="12.75" customHeight="1">
      <c r="A108" s="20" t="s">
        <v>34</v>
      </c>
      <c r="C108" s="20"/>
      <c r="F108" s="22">
        <f>F95/F91</f>
        <v>1.783089697111449</v>
      </c>
      <c r="G108" s="22"/>
      <c r="H108" s="22">
        <f>H95/H91</f>
        <v>1.6243671479467467</v>
      </c>
    </row>
    <row r="109" spans="1:8" ht="12.75" customHeight="1">
      <c r="A109" s="20"/>
      <c r="C109" s="20"/>
      <c r="F109" s="22"/>
      <c r="G109" s="22"/>
      <c r="H109" s="22"/>
    </row>
    <row r="110" spans="1:8" ht="12.75" customHeight="1">
      <c r="A110" s="7" t="s">
        <v>63</v>
      </c>
      <c r="C110" s="20"/>
      <c r="F110" s="22"/>
      <c r="G110" s="22"/>
      <c r="H110" s="22"/>
    </row>
    <row r="111" spans="1:8" ht="12.75" customHeight="1">
      <c r="A111" s="7" t="s">
        <v>86</v>
      </c>
      <c r="B111" s="7"/>
      <c r="E111" s="13"/>
      <c r="F111" s="21"/>
      <c r="G111" s="13"/>
      <c r="H111" s="22"/>
    </row>
    <row r="112" spans="1:8" ht="12.75" customHeight="1">
      <c r="A112" s="7" t="s">
        <v>83</v>
      </c>
      <c r="B112" s="3"/>
      <c r="E112" s="13"/>
      <c r="F112" s="21"/>
      <c r="G112" s="13"/>
      <c r="H112" s="22"/>
    </row>
    <row r="113" spans="1:8" ht="12.75" customHeight="1">
      <c r="A113" s="7"/>
      <c r="C113" s="20"/>
      <c r="F113" s="22"/>
      <c r="G113" s="22"/>
      <c r="H113" s="22"/>
    </row>
    <row r="114" spans="1:8" ht="12.75" customHeight="1">
      <c r="A114" s="33" t="s">
        <v>103</v>
      </c>
      <c r="C114" s="20"/>
      <c r="F114" s="22"/>
      <c r="G114" s="22"/>
      <c r="H114" s="22"/>
    </row>
    <row r="115" spans="1:8" ht="12.75" customHeight="1">
      <c r="A115" s="1" t="s">
        <v>102</v>
      </c>
      <c r="C115" s="20"/>
      <c r="F115" s="22"/>
      <c r="G115" s="22"/>
      <c r="H115" s="22"/>
    </row>
    <row r="116" spans="1:8" ht="12.75" customHeight="1">
      <c r="A116" s="7"/>
      <c r="C116" s="20"/>
      <c r="F116" s="22"/>
      <c r="G116" s="22"/>
      <c r="H116" s="22"/>
    </row>
    <row r="117" spans="1:8" ht="12.75" customHeight="1">
      <c r="A117" s="34" t="s">
        <v>80</v>
      </c>
      <c r="C117" s="20"/>
      <c r="F117" s="22"/>
      <c r="G117" s="22"/>
      <c r="H117" s="22"/>
    </row>
    <row r="118" spans="1:8" ht="12.75" customHeight="1">
      <c r="A118" s="34" t="str">
        <f>A5</f>
        <v>For The Quarter Ended 30 September 2004</v>
      </c>
      <c r="C118" s="20"/>
      <c r="F118" s="22"/>
      <c r="G118" s="22"/>
      <c r="H118" s="22"/>
    </row>
    <row r="119" spans="1:8" ht="12.75" customHeight="1">
      <c r="A119" s="7"/>
      <c r="C119" s="20"/>
      <c r="F119" s="22"/>
      <c r="G119" s="22"/>
      <c r="H119" s="22"/>
    </row>
    <row r="120" spans="1:8" ht="12.75" customHeight="1">
      <c r="A120" s="40"/>
      <c r="B120" s="37"/>
      <c r="C120" s="41"/>
      <c r="D120" s="4" t="s">
        <v>48</v>
      </c>
      <c r="E120" s="4" t="s">
        <v>48</v>
      </c>
      <c r="F120" s="26" t="s">
        <v>68</v>
      </c>
      <c r="G120" s="23" t="s">
        <v>50</v>
      </c>
      <c r="H120" s="27" t="s">
        <v>51</v>
      </c>
    </row>
    <row r="121" spans="1:8" ht="12.75" customHeight="1">
      <c r="A121" s="37"/>
      <c r="B121" s="32"/>
      <c r="C121" s="41"/>
      <c r="D121" s="5" t="s">
        <v>46</v>
      </c>
      <c r="E121" s="5" t="s">
        <v>47</v>
      </c>
      <c r="F121" s="29" t="s">
        <v>4</v>
      </c>
      <c r="G121" s="24" t="s">
        <v>49</v>
      </c>
      <c r="H121" s="30"/>
    </row>
    <row r="122" spans="1:8" ht="12.75" customHeight="1">
      <c r="A122" s="40"/>
      <c r="B122" s="37"/>
      <c r="C122" s="41"/>
      <c r="D122" s="6" t="s">
        <v>1</v>
      </c>
      <c r="E122" s="6" t="s">
        <v>1</v>
      </c>
      <c r="F122" s="28" t="s">
        <v>1</v>
      </c>
      <c r="G122" s="6" t="s">
        <v>1</v>
      </c>
      <c r="H122" s="31" t="s">
        <v>1</v>
      </c>
    </row>
    <row r="123" spans="1:8" ht="12.75" customHeight="1">
      <c r="A123" s="40"/>
      <c r="B123" s="37"/>
      <c r="C123" s="41"/>
      <c r="D123" s="42"/>
      <c r="E123" s="42"/>
      <c r="F123" s="42"/>
      <c r="G123" s="42"/>
      <c r="H123" s="42"/>
    </row>
    <row r="124" spans="1:8" ht="12.75" customHeight="1">
      <c r="A124" s="7" t="s">
        <v>75</v>
      </c>
      <c r="C124" s="20"/>
      <c r="D124" s="8">
        <v>42470</v>
      </c>
      <c r="E124" s="8">
        <v>111</v>
      </c>
      <c r="F124" s="8">
        <v>1081</v>
      </c>
      <c r="G124" s="8">
        <f>12047+1835</f>
        <v>13882</v>
      </c>
      <c r="H124" s="8">
        <f>SUM(D124:G124)</f>
        <v>57544</v>
      </c>
    </row>
    <row r="125" spans="1:8" ht="12.75" customHeight="1">
      <c r="A125" s="7"/>
      <c r="C125" s="20"/>
      <c r="D125" s="8"/>
      <c r="E125" s="8"/>
      <c r="F125" s="8"/>
      <c r="G125" s="8"/>
      <c r="H125" s="8"/>
    </row>
    <row r="126" spans="1:8" ht="12.75" customHeight="1">
      <c r="A126" s="7" t="s">
        <v>88</v>
      </c>
      <c r="C126" s="20"/>
      <c r="D126" s="8">
        <v>0</v>
      </c>
      <c r="E126" s="8">
        <v>0</v>
      </c>
      <c r="F126" s="8">
        <v>-635</v>
      </c>
      <c r="G126" s="8">
        <v>0</v>
      </c>
      <c r="H126" s="8">
        <f>SUM(D126:G126)</f>
        <v>-635</v>
      </c>
    </row>
    <row r="127" spans="1:8" ht="12.75" customHeight="1">
      <c r="A127" s="7"/>
      <c r="C127" s="20"/>
      <c r="D127" s="8"/>
      <c r="E127" s="8"/>
      <c r="F127" s="8"/>
      <c r="G127" s="8"/>
      <c r="H127" s="8"/>
    </row>
    <row r="128" spans="1:8" ht="12.75" customHeight="1">
      <c r="A128" s="7" t="s">
        <v>84</v>
      </c>
      <c r="C128" s="20"/>
      <c r="D128" s="8">
        <v>0</v>
      </c>
      <c r="E128" s="8">
        <v>0</v>
      </c>
      <c r="F128" s="8">
        <v>-115</v>
      </c>
      <c r="G128" s="8">
        <v>0</v>
      </c>
      <c r="H128" s="8">
        <f>SUM(D128:G128)</f>
        <v>-115</v>
      </c>
    </row>
    <row r="129" spans="1:8" ht="12.75" customHeight="1">
      <c r="A129" s="7" t="s">
        <v>70</v>
      </c>
      <c r="C129" s="20"/>
      <c r="D129" s="8"/>
      <c r="E129" s="8"/>
      <c r="F129" s="8"/>
      <c r="G129" s="8"/>
      <c r="H129" s="8"/>
    </row>
    <row r="130" spans="1:8" ht="12.75" customHeight="1">
      <c r="A130" s="7"/>
      <c r="C130" s="20"/>
      <c r="D130" s="8"/>
      <c r="E130" s="8"/>
      <c r="F130" s="8"/>
      <c r="G130" s="8"/>
      <c r="H130" s="8"/>
    </row>
    <row r="131" spans="1:8" ht="12.75" customHeight="1">
      <c r="A131" s="7" t="s">
        <v>85</v>
      </c>
      <c r="C131" s="20"/>
      <c r="D131" s="8">
        <v>0</v>
      </c>
      <c r="E131" s="8">
        <v>0</v>
      </c>
      <c r="F131" s="8">
        <v>26</v>
      </c>
      <c r="G131" s="8">
        <v>0</v>
      </c>
      <c r="H131" s="8">
        <f>SUM(D131:G131)</f>
        <v>26</v>
      </c>
    </row>
    <row r="132" spans="1:8" ht="12.75" customHeight="1">
      <c r="A132" s="7"/>
      <c r="C132" s="20"/>
      <c r="D132" s="8"/>
      <c r="E132" s="8"/>
      <c r="F132" s="8"/>
      <c r="G132" s="8"/>
      <c r="H132" s="8"/>
    </row>
    <row r="133" spans="1:8" ht="12.75" customHeight="1">
      <c r="A133" s="7" t="s">
        <v>69</v>
      </c>
      <c r="C133" s="20"/>
      <c r="D133" s="8">
        <v>0</v>
      </c>
      <c r="E133" s="8">
        <v>0</v>
      </c>
      <c r="F133" s="8">
        <v>0</v>
      </c>
      <c r="G133" s="8">
        <v>-1841</v>
      </c>
      <c r="H133" s="8">
        <f>SUM(D133:G133)</f>
        <v>-1841</v>
      </c>
    </row>
    <row r="134" spans="1:8" ht="12.75" customHeight="1">
      <c r="A134" s="7"/>
      <c r="C134" s="20"/>
      <c r="D134" s="8"/>
      <c r="E134" s="8"/>
      <c r="F134" s="8"/>
      <c r="G134" s="8"/>
      <c r="H134" s="8"/>
    </row>
    <row r="135" spans="1:8" ht="12.75" customHeight="1">
      <c r="A135" s="7" t="s">
        <v>53</v>
      </c>
      <c r="C135" s="20"/>
      <c r="D135" s="8">
        <v>0</v>
      </c>
      <c r="E135" s="8">
        <v>0</v>
      </c>
      <c r="F135" s="8">
        <v>0</v>
      </c>
      <c r="G135" s="8">
        <v>0</v>
      </c>
      <c r="H135" s="8">
        <f>SUM(D135:G135)</f>
        <v>0</v>
      </c>
    </row>
    <row r="136" spans="1:8" ht="12.75" customHeight="1">
      <c r="A136" s="7"/>
      <c r="C136" s="20"/>
      <c r="D136" s="8"/>
      <c r="E136" s="8"/>
      <c r="F136" s="8"/>
      <c r="G136" s="8"/>
      <c r="H136" s="8"/>
    </row>
    <row r="137" spans="1:8" ht="12.75" customHeight="1">
      <c r="A137" s="7" t="s">
        <v>52</v>
      </c>
      <c r="C137" s="20"/>
      <c r="D137" s="8">
        <v>194</v>
      </c>
      <c r="E137" s="8">
        <v>39</v>
      </c>
      <c r="F137" s="8">
        <v>0</v>
      </c>
      <c r="G137" s="8">
        <v>0</v>
      </c>
      <c r="H137" s="8">
        <f>SUM(D137:G137)</f>
        <v>233</v>
      </c>
    </row>
    <row r="138" spans="1:8" ht="12.75" customHeight="1">
      <c r="A138" s="7"/>
      <c r="C138" s="20"/>
      <c r="D138" s="8"/>
      <c r="E138" s="8"/>
      <c r="F138" s="8"/>
      <c r="G138" s="8"/>
      <c r="H138" s="8"/>
    </row>
    <row r="139" spans="1:8" ht="12.75" customHeight="1">
      <c r="A139" s="7" t="s">
        <v>54</v>
      </c>
      <c r="C139" s="20"/>
      <c r="D139" s="8">
        <v>0</v>
      </c>
      <c r="E139" s="8">
        <v>0</v>
      </c>
      <c r="F139" s="8">
        <v>0</v>
      </c>
      <c r="G139" s="8">
        <v>0</v>
      </c>
      <c r="H139" s="8">
        <f>SUM(D139:G139)</f>
        <v>0</v>
      </c>
    </row>
    <row r="140" spans="1:8" ht="12.75" customHeight="1">
      <c r="A140" s="7"/>
      <c r="C140" s="20"/>
      <c r="D140" s="8"/>
      <c r="E140" s="8"/>
      <c r="F140" s="8"/>
      <c r="G140" s="8"/>
      <c r="H140" s="8"/>
    </row>
    <row r="141" spans="1:8" ht="12.75" customHeight="1">
      <c r="A141" s="7" t="s">
        <v>82</v>
      </c>
      <c r="C141" s="20"/>
      <c r="D141" s="8">
        <v>0</v>
      </c>
      <c r="E141" s="8">
        <v>0</v>
      </c>
      <c r="F141" s="8">
        <v>0</v>
      </c>
      <c r="G141" s="8">
        <v>14090</v>
      </c>
      <c r="H141" s="8">
        <f>SUM(D141:G141)</f>
        <v>14090</v>
      </c>
    </row>
    <row r="142" spans="1:8" ht="12.75" customHeight="1">
      <c r="A142" s="7"/>
      <c r="C142" s="20"/>
      <c r="D142" s="9"/>
      <c r="E142" s="9"/>
      <c r="F142" s="9"/>
      <c r="G142" s="9"/>
      <c r="H142" s="9"/>
    </row>
    <row r="143" spans="1:8" ht="12.75" customHeight="1">
      <c r="A143" s="7" t="s">
        <v>81</v>
      </c>
      <c r="C143" s="20"/>
      <c r="D143" s="8">
        <f>SUM(D124:D142)</f>
        <v>42664</v>
      </c>
      <c r="E143" s="8">
        <f>SUM(E124:E142)</f>
        <v>150</v>
      </c>
      <c r="F143" s="8">
        <f>SUM(F124:F142)</f>
        <v>357</v>
      </c>
      <c r="G143" s="8">
        <f>SUM(G124:G142)</f>
        <v>26131</v>
      </c>
      <c r="H143" s="8">
        <f>SUM(H124:H142)</f>
        <v>69302</v>
      </c>
    </row>
    <row r="144" spans="1:8" ht="7.5" customHeight="1" thickBot="1">
      <c r="A144" s="7"/>
      <c r="C144" s="20"/>
      <c r="D144" s="14"/>
      <c r="E144" s="14"/>
      <c r="F144" s="14"/>
      <c r="G144" s="14"/>
      <c r="H144" s="14"/>
    </row>
    <row r="145" spans="1:8" ht="12.75" customHeight="1">
      <c r="A145" s="40"/>
      <c r="B145" s="37"/>
      <c r="C145" s="41"/>
      <c r="D145" s="42"/>
      <c r="E145" s="42"/>
      <c r="F145" s="42"/>
      <c r="G145" s="42"/>
      <c r="H145" s="42"/>
    </row>
    <row r="146" spans="1:8" ht="12.75" customHeight="1">
      <c r="A146" s="40"/>
      <c r="B146" s="37"/>
      <c r="C146" s="41"/>
      <c r="D146" s="42"/>
      <c r="E146" s="42"/>
      <c r="F146" s="42"/>
      <c r="G146" s="42"/>
      <c r="H146" s="42"/>
    </row>
    <row r="147" spans="1:8" ht="12.75" customHeight="1">
      <c r="A147" s="7" t="s">
        <v>87</v>
      </c>
      <c r="C147" s="20"/>
      <c r="D147" s="8">
        <f>D143</f>
        <v>42664</v>
      </c>
      <c r="E147" s="8">
        <f>E143</f>
        <v>150</v>
      </c>
      <c r="F147" s="8">
        <f>F143</f>
        <v>357</v>
      </c>
      <c r="G147" s="8">
        <f>G143</f>
        <v>26131</v>
      </c>
      <c r="H147" s="8">
        <f>SUM(D147:G147)</f>
        <v>69302</v>
      </c>
    </row>
    <row r="148" spans="1:8" ht="12.75" customHeight="1">
      <c r="A148" s="7"/>
      <c r="C148" s="20"/>
      <c r="D148" s="8"/>
      <c r="E148" s="8"/>
      <c r="F148" s="8"/>
      <c r="G148" s="8"/>
      <c r="H148" s="8"/>
    </row>
    <row r="149" spans="1:8" ht="12.75" customHeight="1">
      <c r="A149" s="7" t="s">
        <v>88</v>
      </c>
      <c r="C149" s="20"/>
      <c r="D149" s="8">
        <v>0</v>
      </c>
      <c r="E149" s="8">
        <v>0</v>
      </c>
      <c r="F149" s="8">
        <v>0</v>
      </c>
      <c r="G149" s="8">
        <v>0</v>
      </c>
      <c r="H149" s="8">
        <f aca="true" t="shared" si="0" ref="H149:H164">SUM(D149:G149)</f>
        <v>0</v>
      </c>
    </row>
    <row r="150" spans="1:8" ht="12.75" customHeight="1">
      <c r="A150" s="7"/>
      <c r="C150" s="20"/>
      <c r="D150" s="8"/>
      <c r="E150" s="8"/>
      <c r="F150" s="8"/>
      <c r="G150" s="8"/>
      <c r="H150" s="8"/>
    </row>
    <row r="151" spans="1:8" ht="12.75" customHeight="1">
      <c r="A151" s="7" t="s">
        <v>84</v>
      </c>
      <c r="C151" s="20"/>
      <c r="D151" s="8">
        <v>0</v>
      </c>
      <c r="E151" s="8">
        <v>0</v>
      </c>
      <c r="F151" s="8">
        <v>-85</v>
      </c>
      <c r="G151" s="8">
        <v>0</v>
      </c>
      <c r="H151" s="8">
        <f t="shared" si="0"/>
        <v>-85</v>
      </c>
    </row>
    <row r="152" spans="1:8" ht="12.75" customHeight="1">
      <c r="A152" s="7" t="s">
        <v>70</v>
      </c>
      <c r="C152" s="20"/>
      <c r="D152" s="8"/>
      <c r="E152" s="8"/>
      <c r="F152" s="8"/>
      <c r="G152" s="8"/>
      <c r="H152" s="8"/>
    </row>
    <row r="153" spans="1:8" ht="12.75" customHeight="1">
      <c r="A153" s="7"/>
      <c r="C153" s="20"/>
      <c r="D153" s="8"/>
      <c r="E153" s="8"/>
      <c r="F153" s="8"/>
      <c r="G153" s="8"/>
      <c r="H153" s="8"/>
    </row>
    <row r="154" spans="1:8" ht="12.75" customHeight="1">
      <c r="A154" s="7" t="s">
        <v>85</v>
      </c>
      <c r="C154" s="20"/>
      <c r="D154" s="8">
        <v>0</v>
      </c>
      <c r="E154" s="8">
        <v>0</v>
      </c>
      <c r="F154" s="8">
        <v>0</v>
      </c>
      <c r="G154" s="8">
        <v>0</v>
      </c>
      <c r="H154" s="8">
        <f t="shared" si="0"/>
        <v>0</v>
      </c>
    </row>
    <row r="155" spans="1:8" ht="12.75" customHeight="1">
      <c r="A155" s="7"/>
      <c r="C155" s="20"/>
      <c r="D155" s="8"/>
      <c r="E155" s="8"/>
      <c r="F155" s="8"/>
      <c r="G155" s="8"/>
      <c r="H155" s="8"/>
    </row>
    <row r="156" spans="1:8" ht="12.75" customHeight="1">
      <c r="A156" s="7" t="s">
        <v>69</v>
      </c>
      <c r="C156" s="20"/>
      <c r="D156" s="8">
        <v>0</v>
      </c>
      <c r="E156" s="8">
        <v>0</v>
      </c>
      <c r="F156" s="8">
        <v>0</v>
      </c>
      <c r="G156" s="8">
        <v>-3078</v>
      </c>
      <c r="H156" s="8">
        <f t="shared" si="0"/>
        <v>-3078</v>
      </c>
    </row>
    <row r="157" spans="1:8" ht="12.75" customHeight="1">
      <c r="A157" s="7"/>
      <c r="C157" s="20"/>
      <c r="D157" s="8"/>
      <c r="E157" s="8"/>
      <c r="F157" s="8"/>
      <c r="G157" s="8"/>
      <c r="H157" s="8"/>
    </row>
    <row r="158" spans="1:8" ht="12.75" customHeight="1">
      <c r="A158" s="7" t="s">
        <v>53</v>
      </c>
      <c r="C158" s="20"/>
      <c r="D158" s="8">
        <v>0</v>
      </c>
      <c r="E158" s="8">
        <v>0</v>
      </c>
      <c r="F158" s="8">
        <v>0</v>
      </c>
      <c r="G158" s="8">
        <v>0</v>
      </c>
      <c r="H158" s="8">
        <f t="shared" si="0"/>
        <v>0</v>
      </c>
    </row>
    <row r="159" spans="1:8" ht="12.75" customHeight="1">
      <c r="A159" s="7"/>
      <c r="C159" s="20"/>
      <c r="D159" s="8"/>
      <c r="E159" s="8"/>
      <c r="F159" s="8"/>
      <c r="G159" s="8"/>
      <c r="H159" s="8"/>
    </row>
    <row r="160" spans="1:8" ht="12.75" customHeight="1">
      <c r="A160" s="7" t="s">
        <v>52</v>
      </c>
      <c r="C160" s="20"/>
      <c r="D160" s="8">
        <v>91</v>
      </c>
      <c r="E160" s="8">
        <v>18</v>
      </c>
      <c r="F160" s="8">
        <v>0</v>
      </c>
      <c r="G160" s="8">
        <v>0</v>
      </c>
      <c r="H160" s="8">
        <f t="shared" si="0"/>
        <v>109</v>
      </c>
    </row>
    <row r="161" spans="1:8" ht="12.75" customHeight="1">
      <c r="A161" s="7"/>
      <c r="C161" s="20"/>
      <c r="D161" s="8"/>
      <c r="E161" s="8"/>
      <c r="F161" s="8"/>
      <c r="G161" s="8"/>
      <c r="H161" s="8"/>
    </row>
    <row r="162" spans="1:8" ht="12.75" customHeight="1">
      <c r="A162" s="7" t="s">
        <v>54</v>
      </c>
      <c r="C162" s="20"/>
      <c r="D162" s="8">
        <v>0</v>
      </c>
      <c r="E162" s="8">
        <v>0</v>
      </c>
      <c r="F162" s="8">
        <v>0</v>
      </c>
      <c r="G162" s="8">
        <v>0</v>
      </c>
      <c r="H162" s="8">
        <f t="shared" si="0"/>
        <v>0</v>
      </c>
    </row>
    <row r="163" spans="1:8" ht="12.75" customHeight="1">
      <c r="A163" s="7"/>
      <c r="C163" s="20"/>
      <c r="D163" s="8"/>
      <c r="E163" s="8"/>
      <c r="F163" s="8"/>
      <c r="G163" s="8"/>
      <c r="H163" s="8"/>
    </row>
    <row r="164" spans="1:8" ht="12.75" customHeight="1">
      <c r="A164" s="7" t="s">
        <v>89</v>
      </c>
      <c r="C164" s="20"/>
      <c r="D164" s="8">
        <v>0</v>
      </c>
      <c r="E164" s="8">
        <v>0</v>
      </c>
      <c r="F164" s="8">
        <v>0</v>
      </c>
      <c r="G164" s="8">
        <f>G31</f>
        <v>9988</v>
      </c>
      <c r="H164" s="8">
        <f t="shared" si="0"/>
        <v>9988</v>
      </c>
    </row>
    <row r="165" spans="1:8" ht="12.75" customHeight="1">
      <c r="A165" s="7"/>
      <c r="C165" s="20"/>
      <c r="D165" s="9"/>
      <c r="E165" s="9"/>
      <c r="F165" s="9"/>
      <c r="G165" s="9"/>
      <c r="H165" s="9"/>
    </row>
    <row r="166" spans="1:10" ht="12.75" customHeight="1">
      <c r="A166" s="7" t="s">
        <v>100</v>
      </c>
      <c r="C166" s="20"/>
      <c r="D166" s="8">
        <f>SUM(D147:D165)</f>
        <v>42755</v>
      </c>
      <c r="E166" s="8">
        <f>SUM(E147:E165)</f>
        <v>168</v>
      </c>
      <c r="F166" s="8">
        <f>SUM(F147:F165)</f>
        <v>272</v>
      </c>
      <c r="G166" s="8">
        <f>SUM(G147:G165)</f>
        <v>33041</v>
      </c>
      <c r="H166" s="8">
        <f>SUM(H147:H165)</f>
        <v>76236</v>
      </c>
      <c r="I166" s="8">
        <f>SUM(D166:G166)-H166</f>
        <v>0</v>
      </c>
      <c r="J166" s="8">
        <f>H166-F95</f>
        <v>0</v>
      </c>
    </row>
    <row r="167" spans="1:8" ht="7.5" customHeight="1" thickBot="1">
      <c r="A167" s="7"/>
      <c r="C167" s="20"/>
      <c r="D167" s="14"/>
      <c r="E167" s="14"/>
      <c r="F167" s="14"/>
      <c r="G167" s="14"/>
      <c r="H167" s="14"/>
    </row>
    <row r="168" spans="1:8" ht="12.75" customHeight="1">
      <c r="A168" s="7"/>
      <c r="C168" s="20"/>
      <c r="D168" s="8"/>
      <c r="E168" s="8"/>
      <c r="F168" s="8"/>
      <c r="G168" s="8"/>
      <c r="H168" s="8"/>
    </row>
    <row r="169" spans="1:8" ht="12.75" customHeight="1">
      <c r="A169" s="7"/>
      <c r="C169" s="20"/>
      <c r="D169" s="8"/>
      <c r="E169" s="8"/>
      <c r="F169" s="8"/>
      <c r="G169" s="8"/>
      <c r="H169" s="8"/>
    </row>
    <row r="170" spans="1:8" ht="12.75" customHeight="1">
      <c r="A170" s="7" t="s">
        <v>94</v>
      </c>
      <c r="C170" s="20"/>
      <c r="F170" s="22"/>
      <c r="G170" s="22"/>
      <c r="H170" s="8"/>
    </row>
    <row r="171" spans="1:8" ht="12.75" customHeight="1">
      <c r="A171" s="7" t="s">
        <v>86</v>
      </c>
      <c r="B171" s="7"/>
      <c r="E171" s="13"/>
      <c r="F171" s="21"/>
      <c r="G171" s="13"/>
      <c r="H171" s="8"/>
    </row>
    <row r="172" spans="1:8" ht="12.75" customHeight="1">
      <c r="A172" s="7" t="s">
        <v>83</v>
      </c>
      <c r="B172" s="3"/>
      <c r="E172" s="13"/>
      <c r="F172" s="21"/>
      <c r="G172" s="13"/>
      <c r="H172" s="22"/>
    </row>
    <row r="173" spans="1:8" ht="12.75" customHeight="1">
      <c r="A173" s="7"/>
      <c r="C173" s="20"/>
      <c r="F173" s="22"/>
      <c r="G173" s="22"/>
      <c r="H173" s="22"/>
    </row>
    <row r="174" spans="1:8" ht="12.75" customHeight="1">
      <c r="A174" s="33" t="s">
        <v>103</v>
      </c>
      <c r="C174" s="20"/>
      <c r="F174" s="22"/>
      <c r="G174" s="22"/>
      <c r="H174" s="22"/>
    </row>
    <row r="175" spans="1:8" ht="12.75" customHeight="1">
      <c r="A175" s="1" t="s">
        <v>102</v>
      </c>
      <c r="C175" s="20"/>
      <c r="F175" s="22"/>
      <c r="G175" s="22"/>
      <c r="H175" s="22"/>
    </row>
    <row r="176" spans="1:8" ht="12.75" customHeight="1">
      <c r="A176" s="7"/>
      <c r="C176" s="20"/>
      <c r="F176" s="22"/>
      <c r="G176" s="22"/>
      <c r="H176" s="22"/>
    </row>
    <row r="177" spans="1:8" ht="12.75" customHeight="1">
      <c r="A177" s="34" t="s">
        <v>77</v>
      </c>
      <c r="C177" s="20"/>
      <c r="F177" s="22"/>
      <c r="G177" s="22"/>
      <c r="H177" s="22"/>
    </row>
    <row r="178" spans="1:10" ht="12.75" customHeight="1">
      <c r="A178" s="34" t="str">
        <f>A5</f>
        <v>For The Quarter Ended 30 September 2004</v>
      </c>
      <c r="C178" s="20"/>
      <c r="F178" s="22"/>
      <c r="G178" s="22"/>
      <c r="H178" s="22"/>
      <c r="J178" s="37"/>
    </row>
    <row r="179" spans="1:10" ht="12.75" customHeight="1">
      <c r="A179" s="7"/>
      <c r="C179" s="20"/>
      <c r="F179" s="23" t="s">
        <v>101</v>
      </c>
      <c r="G179" s="22"/>
      <c r="H179" s="23" t="str">
        <f>F179</f>
        <v>9 Months</v>
      </c>
      <c r="J179" s="29"/>
    </row>
    <row r="180" spans="1:10" ht="12.75" customHeight="1">
      <c r="A180" s="7"/>
      <c r="C180" s="20"/>
      <c r="F180" s="24" t="s">
        <v>35</v>
      </c>
      <c r="G180" s="22"/>
      <c r="H180" s="24" t="s">
        <v>35</v>
      </c>
      <c r="J180" s="29"/>
    </row>
    <row r="181" spans="1:10" ht="12.75" customHeight="1">
      <c r="A181" s="7"/>
      <c r="C181" s="20"/>
      <c r="F181" s="43" t="str">
        <f>E10</f>
        <v>30/09/2004</v>
      </c>
      <c r="G181" s="22"/>
      <c r="H181" s="43" t="str">
        <f>F10</f>
        <v>30/09/2003</v>
      </c>
      <c r="J181" s="29"/>
    </row>
    <row r="182" spans="1:10" ht="12.75" customHeight="1">
      <c r="A182" s="7"/>
      <c r="C182" s="20"/>
      <c r="F182" s="25" t="s">
        <v>1</v>
      </c>
      <c r="G182" s="22"/>
      <c r="H182" s="25" t="s">
        <v>1</v>
      </c>
      <c r="J182" s="29"/>
    </row>
    <row r="183" spans="1:10" ht="12.75" customHeight="1">
      <c r="A183" s="7"/>
      <c r="C183" s="20"/>
      <c r="E183" s="8"/>
      <c r="F183" s="8"/>
      <c r="G183" s="8"/>
      <c r="H183" s="8"/>
      <c r="J183" s="13"/>
    </row>
    <row r="184" spans="1:10" ht="12.75" customHeight="1">
      <c r="A184" s="15" t="s">
        <v>36</v>
      </c>
      <c r="C184" s="20"/>
      <c r="E184" s="8"/>
      <c r="F184" s="8"/>
      <c r="G184" s="8"/>
      <c r="H184" s="8"/>
      <c r="J184" s="13"/>
    </row>
    <row r="185" spans="1:10" ht="12.75" customHeight="1">
      <c r="A185" s="7" t="s">
        <v>79</v>
      </c>
      <c r="C185" s="20"/>
      <c r="E185" s="8"/>
      <c r="F185" s="8">
        <f>G23</f>
        <v>15547</v>
      </c>
      <c r="G185" s="8"/>
      <c r="H185" s="8">
        <v>12669</v>
      </c>
      <c r="J185" s="13"/>
    </row>
    <row r="186" spans="1:10" ht="12.75" customHeight="1">
      <c r="A186" s="7"/>
      <c r="C186" s="20"/>
      <c r="E186" s="8"/>
      <c r="F186" s="8"/>
      <c r="G186" s="8"/>
      <c r="H186" s="8"/>
      <c r="J186" s="13"/>
    </row>
    <row r="187" spans="1:10" ht="12.75" customHeight="1">
      <c r="A187" s="7" t="s">
        <v>37</v>
      </c>
      <c r="C187" s="20"/>
      <c r="E187" s="8"/>
      <c r="F187" s="8"/>
      <c r="G187" s="8"/>
      <c r="H187" s="8"/>
      <c r="J187" s="13"/>
    </row>
    <row r="188" spans="1:10" ht="12.75" customHeight="1">
      <c r="A188" s="7"/>
      <c r="B188" s="1" t="s">
        <v>38</v>
      </c>
      <c r="C188" s="20"/>
      <c r="E188" s="8"/>
      <c r="F188" s="8">
        <v>1229</v>
      </c>
      <c r="G188" s="8"/>
      <c r="H188" s="8">
        <v>1055</v>
      </c>
      <c r="J188" s="13"/>
    </row>
    <row r="189" spans="1:10" ht="12.75" customHeight="1">
      <c r="A189" s="7"/>
      <c r="B189" s="1" t="s">
        <v>58</v>
      </c>
      <c r="C189" s="20"/>
      <c r="E189" s="8"/>
      <c r="F189" s="8">
        <v>-4541</v>
      </c>
      <c r="G189" s="8"/>
      <c r="H189" s="8">
        <v>-3954</v>
      </c>
      <c r="J189" s="13"/>
    </row>
    <row r="190" spans="1:10" ht="12.75" customHeight="1">
      <c r="A190" s="7"/>
      <c r="C190" s="20"/>
      <c r="E190" s="8"/>
      <c r="F190" s="9"/>
      <c r="G190" s="8"/>
      <c r="H190" s="9"/>
      <c r="J190" s="13"/>
    </row>
    <row r="191" spans="1:10" ht="12.75" customHeight="1">
      <c r="A191" s="7" t="s">
        <v>39</v>
      </c>
      <c r="C191" s="20"/>
      <c r="E191" s="8"/>
      <c r="F191" s="8">
        <f>SUM(F185:F190)</f>
        <v>12235</v>
      </c>
      <c r="G191" s="8"/>
      <c r="H191" s="8">
        <f>SUM(H185:H190)</f>
        <v>9770</v>
      </c>
      <c r="J191" s="13"/>
    </row>
    <row r="192" spans="1:10" ht="12.75" customHeight="1">
      <c r="A192" s="7"/>
      <c r="C192" s="20"/>
      <c r="E192" s="8"/>
      <c r="F192" s="8"/>
      <c r="G192" s="8"/>
      <c r="H192" s="8"/>
      <c r="J192" s="13"/>
    </row>
    <row r="193" spans="1:10" ht="12.75" customHeight="1">
      <c r="A193" s="7" t="s">
        <v>40</v>
      </c>
      <c r="C193" s="20"/>
      <c r="E193" s="8"/>
      <c r="F193" s="8"/>
      <c r="G193" s="8"/>
      <c r="H193" s="8"/>
      <c r="J193" s="13"/>
    </row>
    <row r="194" spans="1:10" ht="12.75" customHeight="1">
      <c r="A194" s="7"/>
      <c r="B194" s="1" t="s">
        <v>41</v>
      </c>
      <c r="C194" s="20"/>
      <c r="E194" s="8"/>
      <c r="F194" s="8">
        <v>6534</v>
      </c>
      <c r="G194" s="8"/>
      <c r="H194" s="8">
        <v>-619</v>
      </c>
      <c r="J194" s="13"/>
    </row>
    <row r="195" spans="1:10" ht="12.75" customHeight="1">
      <c r="A195" s="7"/>
      <c r="B195" s="1" t="s">
        <v>42</v>
      </c>
      <c r="C195" s="20"/>
      <c r="E195" s="8"/>
      <c r="F195" s="8">
        <v>-4980</v>
      </c>
      <c r="G195" s="8"/>
      <c r="H195" s="8">
        <v>-2382</v>
      </c>
      <c r="J195" s="13"/>
    </row>
    <row r="196" spans="1:10" ht="12.75" customHeight="1">
      <c r="A196" s="7"/>
      <c r="C196" s="20"/>
      <c r="E196" s="8"/>
      <c r="F196" s="9"/>
      <c r="G196" s="8"/>
      <c r="H196" s="9"/>
      <c r="J196" s="13"/>
    </row>
    <row r="197" spans="1:10" ht="12.75" customHeight="1">
      <c r="A197" s="7" t="s">
        <v>73</v>
      </c>
      <c r="C197" s="20"/>
      <c r="E197" s="8"/>
      <c r="F197" s="8">
        <f>SUM(F191:F196)</f>
        <v>13789</v>
      </c>
      <c r="G197" s="8"/>
      <c r="H197" s="8">
        <f>SUM(H191:H196)</f>
        <v>6769</v>
      </c>
      <c r="J197" s="13"/>
    </row>
    <row r="198" spans="1:10" ht="12.75" customHeight="1">
      <c r="A198" s="7"/>
      <c r="C198" s="20"/>
      <c r="E198" s="8"/>
      <c r="F198" s="8"/>
      <c r="G198" s="8"/>
      <c r="H198" s="8"/>
      <c r="J198" s="13"/>
    </row>
    <row r="199" spans="1:10" ht="12.75" customHeight="1">
      <c r="A199" s="15" t="s">
        <v>71</v>
      </c>
      <c r="C199" s="20"/>
      <c r="E199" s="8"/>
      <c r="F199" s="8"/>
      <c r="G199" s="8"/>
      <c r="H199" s="8"/>
      <c r="J199" s="13"/>
    </row>
    <row r="200" spans="1:10" ht="12.75" customHeight="1">
      <c r="A200" s="7"/>
      <c r="B200" s="1" t="s">
        <v>43</v>
      </c>
      <c r="C200" s="20"/>
      <c r="E200" s="8"/>
      <c r="F200" s="10">
        <v>0</v>
      </c>
      <c r="G200" s="8"/>
      <c r="H200" s="10">
        <v>0</v>
      </c>
      <c r="J200" s="13"/>
    </row>
    <row r="201" spans="1:10" ht="12.75" customHeight="1">
      <c r="A201" s="7"/>
      <c r="B201" s="1" t="s">
        <v>90</v>
      </c>
      <c r="C201" s="20"/>
      <c r="E201" s="8"/>
      <c r="F201" s="12">
        <v>-1837</v>
      </c>
      <c r="G201" s="8"/>
      <c r="H201" s="12">
        <v>-3488</v>
      </c>
      <c r="J201" s="13"/>
    </row>
    <row r="202" spans="1:10" ht="12.75" customHeight="1">
      <c r="A202" s="7"/>
      <c r="C202" s="20"/>
      <c r="E202" s="8"/>
      <c r="F202" s="8">
        <f>SUM(F200:F201)</f>
        <v>-1837</v>
      </c>
      <c r="G202" s="8"/>
      <c r="H202" s="8">
        <f>SUM(H200:H201)</f>
        <v>-3488</v>
      </c>
      <c r="J202" s="13"/>
    </row>
    <row r="203" spans="1:10" ht="12.75" customHeight="1">
      <c r="A203" s="15" t="s">
        <v>72</v>
      </c>
      <c r="C203" s="20"/>
      <c r="E203" s="8"/>
      <c r="F203" s="8"/>
      <c r="G203" s="8"/>
      <c r="H203" s="8"/>
      <c r="J203" s="13"/>
    </row>
    <row r="204" spans="1:10" ht="12.75" customHeight="1">
      <c r="A204" s="7"/>
      <c r="B204" s="1" t="s">
        <v>59</v>
      </c>
      <c r="C204" s="20"/>
      <c r="E204" s="8"/>
      <c r="F204" s="10">
        <v>-3078</v>
      </c>
      <c r="G204" s="8"/>
      <c r="H204" s="10">
        <v>-3064</v>
      </c>
      <c r="J204" s="13"/>
    </row>
    <row r="205" spans="1:10" ht="12.75" customHeight="1">
      <c r="A205" s="7"/>
      <c r="B205" s="1" t="s">
        <v>52</v>
      </c>
      <c r="C205" s="20"/>
      <c r="E205" s="8"/>
      <c r="F205" s="11">
        <v>109</v>
      </c>
      <c r="G205" s="8"/>
      <c r="H205" s="11">
        <v>199</v>
      </c>
      <c r="J205" s="13"/>
    </row>
    <row r="206" spans="1:10" ht="12.75" customHeight="1">
      <c r="A206" s="7"/>
      <c r="B206" s="1" t="s">
        <v>44</v>
      </c>
      <c r="C206" s="20"/>
      <c r="E206" s="8"/>
      <c r="F206" s="11">
        <v>3727</v>
      </c>
      <c r="G206" s="8"/>
      <c r="H206" s="11">
        <v>-8060</v>
      </c>
      <c r="J206" s="13"/>
    </row>
    <row r="207" spans="1:10" ht="12.75" customHeight="1">
      <c r="A207" s="7"/>
      <c r="B207" s="1" t="s">
        <v>66</v>
      </c>
      <c r="C207" s="20"/>
      <c r="E207" s="8"/>
      <c r="F207" s="12">
        <v>0</v>
      </c>
      <c r="G207" s="8"/>
      <c r="H207" s="12">
        <v>0</v>
      </c>
      <c r="J207" s="13"/>
    </row>
    <row r="208" spans="1:10" ht="12.75" customHeight="1">
      <c r="A208" s="7"/>
      <c r="C208" s="20"/>
      <c r="E208" s="8"/>
      <c r="F208" s="8">
        <f>SUM(F204:F207)</f>
        <v>758</v>
      </c>
      <c r="G208" s="8"/>
      <c r="H208" s="8">
        <f>SUM(H204:H207)</f>
        <v>-10925</v>
      </c>
      <c r="J208" s="13"/>
    </row>
    <row r="209" spans="1:10" ht="12.75" customHeight="1">
      <c r="A209" s="7"/>
      <c r="C209" s="20"/>
      <c r="E209" s="8"/>
      <c r="F209" s="9"/>
      <c r="G209" s="8"/>
      <c r="H209" s="9"/>
      <c r="J209" s="13"/>
    </row>
    <row r="210" spans="1:10" ht="12.75" customHeight="1">
      <c r="A210" s="15" t="s">
        <v>45</v>
      </c>
      <c r="C210" s="20"/>
      <c r="E210" s="8"/>
      <c r="F210" s="8">
        <f>F197+F202+F208</f>
        <v>12710</v>
      </c>
      <c r="G210" s="8"/>
      <c r="H210" s="8">
        <f>H197+H202+H208</f>
        <v>-7644</v>
      </c>
      <c r="J210" s="13"/>
    </row>
    <row r="211" spans="1:10" ht="12.75" customHeight="1">
      <c r="A211" s="15"/>
      <c r="C211" s="20"/>
      <c r="E211" s="8"/>
      <c r="F211" s="8"/>
      <c r="G211" s="8"/>
      <c r="H211" s="8"/>
      <c r="J211" s="13"/>
    </row>
    <row r="212" spans="1:10" ht="12.75" customHeight="1">
      <c r="A212" s="15" t="s">
        <v>92</v>
      </c>
      <c r="C212" s="20"/>
      <c r="E212" s="8"/>
      <c r="F212" s="8">
        <v>5524</v>
      </c>
      <c r="G212" s="8"/>
      <c r="H212" s="8">
        <v>17076</v>
      </c>
      <c r="J212" s="13"/>
    </row>
    <row r="213" spans="1:10" ht="12.75" customHeight="1">
      <c r="A213" s="15" t="s">
        <v>67</v>
      </c>
      <c r="C213" s="20"/>
      <c r="E213" s="8"/>
      <c r="F213" s="8">
        <v>0</v>
      </c>
      <c r="G213" s="8"/>
      <c r="H213" s="8">
        <v>25</v>
      </c>
      <c r="J213" s="13"/>
    </row>
    <row r="214" spans="1:10" ht="12.75" customHeight="1">
      <c r="A214" s="15"/>
      <c r="C214" s="20"/>
      <c r="E214" s="8"/>
      <c r="F214" s="9"/>
      <c r="G214" s="8"/>
      <c r="H214" s="9"/>
      <c r="J214" s="13"/>
    </row>
    <row r="215" spans="1:10" ht="12.75" customHeight="1">
      <c r="A215" s="15" t="s">
        <v>91</v>
      </c>
      <c r="C215" s="20"/>
      <c r="E215" s="8"/>
      <c r="F215" s="8">
        <f>SUM(F210:F214)</f>
        <v>18234</v>
      </c>
      <c r="G215" s="8"/>
      <c r="H215" s="8">
        <f>SUM(H210:H214)</f>
        <v>9457</v>
      </c>
      <c r="J215" s="13"/>
    </row>
    <row r="216" spans="1:10" ht="7.5" customHeight="1" thickBot="1">
      <c r="A216" s="15"/>
      <c r="C216" s="20"/>
      <c r="E216" s="8"/>
      <c r="F216" s="14"/>
      <c r="G216" s="8"/>
      <c r="H216" s="14"/>
      <c r="J216" s="13"/>
    </row>
    <row r="217" spans="1:10" ht="12.75" customHeight="1">
      <c r="A217" s="15"/>
      <c r="C217" s="20"/>
      <c r="E217" s="8"/>
      <c r="F217" s="13"/>
      <c r="G217" s="8"/>
      <c r="H217" s="13"/>
      <c r="J217" s="13"/>
    </row>
    <row r="218" spans="1:10" ht="12.75" customHeight="1">
      <c r="A218" s="15"/>
      <c r="C218" s="20"/>
      <c r="E218" s="8"/>
      <c r="F218" s="8"/>
      <c r="G218" s="8"/>
      <c r="H218" s="8"/>
      <c r="J218" s="13"/>
    </row>
    <row r="219" spans="1:10" ht="12.75" customHeight="1">
      <c r="A219" s="15" t="s">
        <v>91</v>
      </c>
      <c r="C219" s="20"/>
      <c r="E219" s="8"/>
      <c r="F219" s="8"/>
      <c r="G219" s="8"/>
      <c r="H219" s="8"/>
      <c r="J219" s="13"/>
    </row>
    <row r="220" spans="2:10" ht="12.75" customHeight="1">
      <c r="B220" s="1" t="s">
        <v>56</v>
      </c>
      <c r="C220" s="20"/>
      <c r="E220" s="8"/>
      <c r="F220" s="8">
        <v>3715</v>
      </c>
      <c r="G220" s="8"/>
      <c r="H220" s="8">
        <v>5802</v>
      </c>
      <c r="J220" s="13"/>
    </row>
    <row r="221" spans="1:10" ht="12.75" customHeight="1">
      <c r="A221" s="15"/>
      <c r="B221" s="1" t="s">
        <v>55</v>
      </c>
      <c r="C221" s="20"/>
      <c r="E221" s="8"/>
      <c r="F221" s="8">
        <v>15052</v>
      </c>
      <c r="G221" s="8"/>
      <c r="H221" s="8">
        <v>3936</v>
      </c>
      <c r="J221" s="13"/>
    </row>
    <row r="222" spans="1:10" ht="12.75" customHeight="1">
      <c r="A222" s="15"/>
      <c r="B222" s="1" t="s">
        <v>57</v>
      </c>
      <c r="C222" s="20"/>
      <c r="E222" s="8"/>
      <c r="F222" s="9">
        <v>-533</v>
      </c>
      <c r="G222" s="8"/>
      <c r="H222" s="9">
        <v>-281</v>
      </c>
      <c r="I222" s="39" t="s">
        <v>76</v>
      </c>
      <c r="J222" s="13"/>
    </row>
    <row r="223" spans="3:10" ht="12.75" customHeight="1">
      <c r="C223" s="20"/>
      <c r="E223" s="8"/>
      <c r="F223" s="13">
        <f>SUM(F220:F222)</f>
        <v>18234</v>
      </c>
      <c r="G223" s="8"/>
      <c r="H223" s="13">
        <f>SUM(H220:H222)</f>
        <v>9457</v>
      </c>
      <c r="I223" s="8">
        <f>F215-F223</f>
        <v>0</v>
      </c>
      <c r="J223" s="13">
        <f>H215-H223</f>
        <v>0</v>
      </c>
    </row>
    <row r="224" spans="1:10" ht="7.5" customHeight="1" thickBot="1">
      <c r="A224" s="15"/>
      <c r="C224" s="20"/>
      <c r="E224" s="8"/>
      <c r="F224" s="14"/>
      <c r="G224" s="8"/>
      <c r="H224" s="14"/>
      <c r="J224" s="13"/>
    </row>
    <row r="225" spans="1:10" ht="12.75" customHeight="1">
      <c r="A225" s="15"/>
      <c r="C225" s="20"/>
      <c r="E225" s="8"/>
      <c r="H225" s="8"/>
      <c r="I225" s="8"/>
      <c r="J225" s="13"/>
    </row>
    <row r="226" spans="1:10" ht="12.75" customHeight="1">
      <c r="A226" s="7" t="s">
        <v>78</v>
      </c>
      <c r="C226" s="20"/>
      <c r="E226" s="8"/>
      <c r="F226" s="8"/>
      <c r="G226" s="8"/>
      <c r="H226" s="8"/>
      <c r="J226" s="37"/>
    </row>
    <row r="227" spans="1:8" ht="12.75" customHeight="1">
      <c r="A227" s="7" t="s">
        <v>86</v>
      </c>
      <c r="B227" s="7"/>
      <c r="E227" s="13"/>
      <c r="F227" s="21"/>
      <c r="G227" s="13"/>
      <c r="H227" s="8"/>
    </row>
    <row r="228" spans="1:8" ht="12.75" customHeight="1">
      <c r="A228" s="7" t="s">
        <v>83</v>
      </c>
      <c r="B228" s="3"/>
      <c r="E228" s="13"/>
      <c r="F228" s="21"/>
      <c r="G228" s="13"/>
      <c r="H228" s="8"/>
    </row>
    <row r="229" spans="1:8" ht="12.75" customHeight="1">
      <c r="A229" s="7"/>
      <c r="B229" s="3"/>
      <c r="E229" s="13"/>
      <c r="F229" s="21"/>
      <c r="G229" s="13"/>
      <c r="H229" s="8"/>
    </row>
    <row r="230" spans="1:8" ht="12.75" customHeight="1">
      <c r="A230" s="38"/>
      <c r="B230" s="3"/>
      <c r="E230" s="13"/>
      <c r="F230" s="21"/>
      <c r="G230" s="13"/>
      <c r="H230" s="8"/>
    </row>
    <row r="231" spans="2:8" ht="12.75" customHeight="1">
      <c r="B231" s="20"/>
      <c r="C231" s="20"/>
      <c r="E231" s="8"/>
      <c r="F231" s="8"/>
      <c r="G231" s="8"/>
      <c r="H231" s="8"/>
    </row>
    <row r="232" spans="1:8" ht="12.75" customHeight="1">
      <c r="A232" s="7"/>
      <c r="B232" s="20"/>
      <c r="C232" s="20"/>
      <c r="E232" s="8"/>
      <c r="F232" s="8"/>
      <c r="G232" s="8"/>
      <c r="H232" s="8"/>
    </row>
    <row r="233" spans="1:8" ht="12.75" customHeight="1">
      <c r="A233" s="7"/>
      <c r="B233" s="20"/>
      <c r="C233" s="20"/>
      <c r="E233" s="35"/>
      <c r="F233" s="8"/>
      <c r="G233" s="8"/>
      <c r="H233" s="8"/>
    </row>
    <row r="234" spans="1:8" ht="12.75" customHeight="1">
      <c r="A234" s="7"/>
      <c r="B234" s="20"/>
      <c r="C234" s="20"/>
      <c r="E234" s="8"/>
      <c r="F234" s="8"/>
      <c r="G234" s="8"/>
      <c r="H234" s="8"/>
    </row>
    <row r="235" spans="1:8" ht="12.75" customHeight="1">
      <c r="A235" s="7"/>
      <c r="B235" s="20"/>
      <c r="C235" s="20"/>
      <c r="F235" s="8"/>
      <c r="G235" s="8"/>
      <c r="H235" s="8"/>
    </row>
    <row r="236" spans="1:8" ht="12.75" customHeight="1">
      <c r="A236" s="7"/>
      <c r="B236" s="20"/>
      <c r="C236" s="20"/>
      <c r="F236" s="8"/>
      <c r="G236" s="8"/>
      <c r="H236" s="8"/>
    </row>
    <row r="237" spans="1:8" ht="12.75" customHeight="1">
      <c r="A237" s="7"/>
      <c r="B237" s="20"/>
      <c r="C237" s="20"/>
      <c r="F237" s="8"/>
      <c r="G237" s="8"/>
      <c r="H237" s="8"/>
    </row>
    <row r="238" spans="1:8" ht="12.75" customHeight="1">
      <c r="A238" s="7"/>
      <c r="B238" s="3"/>
      <c r="C238" s="3"/>
      <c r="F238" s="8"/>
      <c r="G238" s="8"/>
      <c r="H238" s="8"/>
    </row>
    <row r="239" spans="1:8" ht="12.75" customHeight="1">
      <c r="A239" s="7"/>
      <c r="B239" s="3"/>
      <c r="C239" s="3"/>
      <c r="F239" s="8"/>
      <c r="G239" s="8"/>
      <c r="H239" s="8"/>
    </row>
    <row r="240" spans="1:8" ht="12.75" customHeight="1">
      <c r="A240" s="7"/>
      <c r="B240" s="3"/>
      <c r="C240" s="3"/>
      <c r="F240" s="8"/>
      <c r="G240" s="8"/>
      <c r="H240" s="8"/>
    </row>
    <row r="241" spans="1:8" ht="12.75" customHeight="1">
      <c r="A241" s="7"/>
      <c r="B241" s="3"/>
      <c r="C241" s="3"/>
      <c r="F241" s="8"/>
      <c r="G241" s="8"/>
      <c r="H241" s="8"/>
    </row>
    <row r="242" spans="1:8" ht="12.75" customHeight="1">
      <c r="A242" s="7"/>
      <c r="B242" s="3"/>
      <c r="C242" s="3"/>
      <c r="F242" s="8"/>
      <c r="G242" s="8"/>
      <c r="H242" s="8"/>
    </row>
    <row r="243" spans="1:8" ht="12.75" customHeight="1">
      <c r="A243" s="7"/>
      <c r="B243" s="3"/>
      <c r="C243" s="3"/>
      <c r="F243" s="8"/>
      <c r="G243" s="8"/>
      <c r="H243" s="8"/>
    </row>
    <row r="244" spans="1:8" ht="12.75" customHeight="1">
      <c r="A244" s="7"/>
      <c r="B244" s="3"/>
      <c r="C244" s="3"/>
      <c r="F244" s="8"/>
      <c r="G244" s="8"/>
      <c r="H244" s="8"/>
    </row>
    <row r="245" spans="1:8" ht="12.75">
      <c r="A245" s="3"/>
      <c r="B245" s="3"/>
      <c r="C245" s="3"/>
      <c r="F245" s="8"/>
      <c r="G245" s="8"/>
      <c r="H245" s="8"/>
    </row>
    <row r="246" spans="1:8" ht="12.75">
      <c r="A246" s="3"/>
      <c r="B246" s="3"/>
      <c r="C246" s="3"/>
      <c r="F246" s="8"/>
      <c r="G246" s="8"/>
      <c r="H246" s="8"/>
    </row>
    <row r="247" spans="1:8" ht="12.75">
      <c r="A247" s="3"/>
      <c r="B247" s="3"/>
      <c r="C247" s="3"/>
      <c r="F247" s="8"/>
      <c r="G247" s="8"/>
      <c r="H247" s="8"/>
    </row>
    <row r="248" spans="1:8" ht="12.75">
      <c r="A248" s="3"/>
      <c r="B248" s="3"/>
      <c r="C248" s="3"/>
      <c r="F248" s="8"/>
      <c r="G248" s="8"/>
      <c r="H248" s="8"/>
    </row>
    <row r="249" spans="1:8" ht="12.75">
      <c r="A249" s="3"/>
      <c r="B249" s="3"/>
      <c r="C249" s="3"/>
      <c r="F249" s="8"/>
      <c r="G249" s="8"/>
      <c r="H249" s="8"/>
    </row>
    <row r="250" spans="1:8" ht="12.75">
      <c r="A250" s="3"/>
      <c r="B250" s="3"/>
      <c r="C250" s="3"/>
      <c r="F250" s="8"/>
      <c r="G250" s="8"/>
      <c r="H250" s="8"/>
    </row>
    <row r="251" spans="1:8" ht="12.75">
      <c r="A251" s="3"/>
      <c r="B251" s="3"/>
      <c r="C251" s="3"/>
      <c r="F251" s="8"/>
      <c r="G251" s="8"/>
      <c r="H251" s="8"/>
    </row>
    <row r="252" spans="1:8" ht="12.75">
      <c r="A252" s="3"/>
      <c r="B252" s="3"/>
      <c r="C252" s="3"/>
      <c r="F252" s="8"/>
      <c r="G252" s="8"/>
      <c r="H252" s="8"/>
    </row>
    <row r="253" spans="1:8" ht="12.75">
      <c r="A253" s="3"/>
      <c r="B253" s="3"/>
      <c r="C253" s="3"/>
      <c r="F253" s="8"/>
      <c r="G253" s="8"/>
      <c r="H253" s="8"/>
    </row>
    <row r="254" spans="1:8" ht="12.75">
      <c r="A254" s="3"/>
      <c r="B254" s="3"/>
      <c r="C254" s="3"/>
      <c r="F254" s="8"/>
      <c r="G254" s="8"/>
      <c r="H254" s="8"/>
    </row>
    <row r="255" spans="1:8" ht="12.75">
      <c r="A255" s="3"/>
      <c r="B255" s="3"/>
      <c r="C255" s="3"/>
      <c r="F255" s="8"/>
      <c r="G255" s="8"/>
      <c r="H255" s="8"/>
    </row>
    <row r="256" spans="1:8" ht="12.75">
      <c r="A256" s="3"/>
      <c r="B256" s="3"/>
      <c r="C256" s="3"/>
      <c r="F256" s="8"/>
      <c r="G256" s="8"/>
      <c r="H256" s="8"/>
    </row>
    <row r="257" spans="1:8" ht="12.75">
      <c r="A257" s="3"/>
      <c r="B257" s="3"/>
      <c r="C257" s="3"/>
      <c r="F257" s="8"/>
      <c r="G257" s="8"/>
      <c r="H257" s="8"/>
    </row>
    <row r="258" spans="1:8" ht="12.75">
      <c r="A258" s="3"/>
      <c r="B258" s="3"/>
      <c r="C258" s="3"/>
      <c r="F258" s="8"/>
      <c r="G258" s="8"/>
      <c r="H258" s="8"/>
    </row>
    <row r="259" spans="1:8" ht="12.75">
      <c r="A259" s="3"/>
      <c r="B259" s="3"/>
      <c r="C259" s="3"/>
      <c r="F259" s="8"/>
      <c r="G259" s="8"/>
      <c r="H259" s="8"/>
    </row>
    <row r="260" spans="1:8" ht="12.75">
      <c r="A260" s="3"/>
      <c r="B260" s="3"/>
      <c r="C260" s="3"/>
      <c r="F260" s="8"/>
      <c r="G260" s="8"/>
      <c r="H260" s="8"/>
    </row>
    <row r="261" spans="1:8" ht="12.75">
      <c r="A261" s="3"/>
      <c r="B261" s="3"/>
      <c r="C261" s="3"/>
      <c r="F261" s="8"/>
      <c r="G261" s="8"/>
      <c r="H261" s="8"/>
    </row>
    <row r="262" spans="1:8" ht="12.75">
      <c r="A262" s="3"/>
      <c r="B262" s="3"/>
      <c r="C262" s="3"/>
      <c r="F262" s="8"/>
      <c r="G262" s="8"/>
      <c r="H262" s="8"/>
    </row>
    <row r="263" spans="1:8" ht="12.75">
      <c r="A263" s="3"/>
      <c r="B263" s="3"/>
      <c r="C263" s="3"/>
      <c r="F263" s="8"/>
      <c r="G263" s="8"/>
      <c r="H263" s="8"/>
    </row>
    <row r="264" spans="1:8" ht="12.75">
      <c r="A264" s="3"/>
      <c r="B264" s="3"/>
      <c r="C264" s="3"/>
      <c r="F264" s="8"/>
      <c r="G264" s="8"/>
      <c r="H264" s="8"/>
    </row>
    <row r="265" spans="1:8" ht="12.75">
      <c r="A265" s="3"/>
      <c r="B265" s="3"/>
      <c r="C265" s="3"/>
      <c r="F265" s="8"/>
      <c r="G265" s="8"/>
      <c r="H265" s="8"/>
    </row>
    <row r="266" spans="1:8" ht="12.75">
      <c r="A266" s="3"/>
      <c r="B266" s="3"/>
      <c r="C266" s="3"/>
      <c r="F266" s="8"/>
      <c r="G266" s="8"/>
      <c r="H266" s="8"/>
    </row>
    <row r="267" spans="1:8" ht="12.75">
      <c r="A267" s="3"/>
      <c r="B267" s="3"/>
      <c r="C267" s="3"/>
      <c r="F267" s="8"/>
      <c r="G267" s="8"/>
      <c r="H267" s="8"/>
    </row>
    <row r="268" spans="1:8" ht="12.75">
      <c r="A268" s="3"/>
      <c r="B268" s="3"/>
      <c r="C268" s="3"/>
      <c r="F268" s="8"/>
      <c r="G268" s="8"/>
      <c r="H268" s="8"/>
    </row>
    <row r="269" spans="1:8" ht="12.75">
      <c r="A269" s="3"/>
      <c r="B269" s="3"/>
      <c r="C269" s="3"/>
      <c r="F269" s="8"/>
      <c r="G269" s="8"/>
      <c r="H269" s="8"/>
    </row>
    <row r="270" spans="1:8" ht="12.75">
      <c r="A270" s="3"/>
      <c r="B270" s="3"/>
      <c r="C270" s="3"/>
      <c r="F270" s="8"/>
      <c r="G270" s="8"/>
      <c r="H270" s="8"/>
    </row>
    <row r="271" spans="1:8" ht="12.75">
      <c r="A271" s="3"/>
      <c r="B271" s="3"/>
      <c r="C271" s="3"/>
      <c r="F271" s="8"/>
      <c r="G271" s="8"/>
      <c r="H271" s="8"/>
    </row>
    <row r="272" spans="1:8" ht="12.75">
      <c r="A272" s="3"/>
      <c r="B272" s="3"/>
      <c r="C272" s="3"/>
      <c r="F272" s="8"/>
      <c r="G272" s="8"/>
      <c r="H272" s="8"/>
    </row>
    <row r="273" spans="1:8" ht="12.75">
      <c r="A273" s="3"/>
      <c r="B273" s="3"/>
      <c r="C273" s="3"/>
      <c r="F273" s="8"/>
      <c r="G273" s="8"/>
      <c r="H273" s="8"/>
    </row>
    <row r="274" spans="1:8" ht="12.75">
      <c r="A274" s="3"/>
      <c r="B274" s="3"/>
      <c r="C274" s="3"/>
      <c r="F274" s="8"/>
      <c r="G274" s="8"/>
      <c r="H274" s="8"/>
    </row>
    <row r="275" spans="1:8" ht="12.75">
      <c r="A275" s="3"/>
      <c r="B275" s="3"/>
      <c r="C275" s="3"/>
      <c r="F275" s="8"/>
      <c r="G275" s="8"/>
      <c r="H275" s="8"/>
    </row>
    <row r="276" spans="1:8" ht="12.75">
      <c r="A276" s="3"/>
      <c r="B276" s="3"/>
      <c r="C276" s="3"/>
      <c r="F276" s="8"/>
      <c r="G276" s="8"/>
      <c r="H276" s="8"/>
    </row>
    <row r="277" spans="1:8" ht="12.75">
      <c r="A277" s="3"/>
      <c r="B277" s="3"/>
      <c r="C277" s="3"/>
      <c r="F277" s="8"/>
      <c r="G277" s="8"/>
      <c r="H277" s="8"/>
    </row>
    <row r="278" spans="1:8" ht="12.75">
      <c r="A278" s="3"/>
      <c r="B278" s="3"/>
      <c r="C278" s="3"/>
      <c r="F278" s="8"/>
      <c r="G278" s="8"/>
      <c r="H278" s="8"/>
    </row>
    <row r="279" spans="1:8" ht="12.75">
      <c r="A279" s="3"/>
      <c r="B279" s="3"/>
      <c r="C279" s="3"/>
      <c r="F279" s="8"/>
      <c r="G279" s="8"/>
      <c r="H279" s="8"/>
    </row>
    <row r="280" spans="1:8" ht="12.75">
      <c r="A280" s="3"/>
      <c r="B280" s="3"/>
      <c r="C280" s="3"/>
      <c r="F280" s="8"/>
      <c r="G280" s="8"/>
      <c r="H280" s="8"/>
    </row>
    <row r="281" spans="1:8" ht="12.75">
      <c r="A281" s="3"/>
      <c r="B281" s="3"/>
      <c r="C281" s="3"/>
      <c r="F281" s="8"/>
      <c r="G281" s="8"/>
      <c r="H281" s="8"/>
    </row>
    <row r="282" spans="1:8" ht="12.75">
      <c r="A282" s="3"/>
      <c r="B282" s="3"/>
      <c r="C282" s="3"/>
      <c r="F282" s="8"/>
      <c r="G282" s="8"/>
      <c r="H282" s="8"/>
    </row>
    <row r="283" spans="1:8" ht="12.75">
      <c r="A283" s="3"/>
      <c r="B283" s="3"/>
      <c r="C283" s="3"/>
      <c r="F283" s="8"/>
      <c r="G283" s="8"/>
      <c r="H283" s="8"/>
    </row>
    <row r="284" spans="1:8" ht="12.75">
      <c r="A284" s="3"/>
      <c r="B284" s="3"/>
      <c r="C284" s="3"/>
      <c r="F284" s="8"/>
      <c r="G284" s="8"/>
      <c r="H284" s="8"/>
    </row>
    <row r="285" spans="1:8" ht="12.75">
      <c r="A285" s="3"/>
      <c r="B285" s="3"/>
      <c r="C285" s="3"/>
      <c r="F285" s="8"/>
      <c r="G285" s="8"/>
      <c r="H285" s="8"/>
    </row>
    <row r="286" spans="1:8" ht="12.75">
      <c r="A286" s="3"/>
      <c r="B286" s="3"/>
      <c r="C286" s="3"/>
      <c r="F286" s="8"/>
      <c r="G286" s="8"/>
      <c r="H286" s="8"/>
    </row>
    <row r="287" spans="1:8" ht="12.75">
      <c r="A287" s="3"/>
      <c r="B287" s="3"/>
      <c r="C287" s="3"/>
      <c r="F287" s="8"/>
      <c r="G287" s="8"/>
      <c r="H287" s="8"/>
    </row>
    <row r="288" spans="1:8" ht="12.75">
      <c r="A288" s="3"/>
      <c r="B288" s="3"/>
      <c r="C288" s="3"/>
      <c r="F288" s="8"/>
      <c r="G288" s="8"/>
      <c r="H288" s="8"/>
    </row>
    <row r="289" spans="1:8" ht="12.75">
      <c r="A289" s="3"/>
      <c r="B289" s="3"/>
      <c r="C289" s="3"/>
      <c r="F289" s="8"/>
      <c r="G289" s="8"/>
      <c r="H289" s="8"/>
    </row>
    <row r="290" spans="1:8" ht="12.75">
      <c r="A290" s="3"/>
      <c r="B290" s="3"/>
      <c r="C290" s="3"/>
      <c r="F290" s="8"/>
      <c r="G290" s="8"/>
      <c r="H290" s="8"/>
    </row>
    <row r="291" spans="1:8" ht="12.75">
      <c r="A291" s="3"/>
      <c r="B291" s="3"/>
      <c r="C291" s="3"/>
      <c r="F291" s="8"/>
      <c r="G291" s="8"/>
      <c r="H291" s="8"/>
    </row>
    <row r="292" spans="1:8" ht="12.75">
      <c r="A292" s="3"/>
      <c r="B292" s="3"/>
      <c r="C292" s="3"/>
      <c r="F292" s="8"/>
      <c r="G292" s="8"/>
      <c r="H292" s="8"/>
    </row>
    <row r="293" spans="1:8" ht="12.75">
      <c r="A293" s="3"/>
      <c r="B293" s="3"/>
      <c r="C293" s="3"/>
      <c r="F293" s="8"/>
      <c r="G293" s="8"/>
      <c r="H293" s="8"/>
    </row>
    <row r="294" spans="1:8" ht="12.75">
      <c r="A294" s="3"/>
      <c r="B294" s="3"/>
      <c r="C294" s="3"/>
      <c r="F294" s="8"/>
      <c r="G294" s="8"/>
      <c r="H294" s="8"/>
    </row>
    <row r="295" spans="1:8" ht="12.75">
      <c r="A295" s="3"/>
      <c r="B295" s="3"/>
      <c r="C295" s="3"/>
      <c r="F295" s="8"/>
      <c r="G295" s="8"/>
      <c r="H295" s="8"/>
    </row>
    <row r="296" spans="1:8" ht="12.75">
      <c r="A296" s="3"/>
      <c r="B296" s="3"/>
      <c r="C296" s="3"/>
      <c r="F296" s="8"/>
      <c r="G296" s="8"/>
      <c r="H296" s="8"/>
    </row>
    <row r="297" spans="1:8" ht="12.75">
      <c r="A297" s="3"/>
      <c r="B297" s="3"/>
      <c r="C297" s="3"/>
      <c r="F297" s="8"/>
      <c r="G297" s="8"/>
      <c r="H297" s="8"/>
    </row>
    <row r="298" spans="1:8" ht="12.75">
      <c r="A298" s="3"/>
      <c r="B298" s="3"/>
      <c r="C298" s="3"/>
      <c r="F298" s="8"/>
      <c r="G298" s="8"/>
      <c r="H298" s="8"/>
    </row>
    <row r="299" spans="1:8" ht="12.75">
      <c r="A299" s="3"/>
      <c r="B299" s="3"/>
      <c r="C299" s="3"/>
      <c r="F299" s="8"/>
      <c r="G299" s="8"/>
      <c r="H299" s="8"/>
    </row>
    <row r="300" spans="1:8" ht="12.75">
      <c r="A300" s="3"/>
      <c r="B300" s="3"/>
      <c r="C300" s="3"/>
      <c r="F300" s="8"/>
      <c r="G300" s="8"/>
      <c r="H300" s="8"/>
    </row>
    <row r="301" spans="1:8" ht="12.75">
      <c r="A301" s="3"/>
      <c r="B301" s="3"/>
      <c r="C301" s="3"/>
      <c r="F301" s="8"/>
      <c r="G301" s="8"/>
      <c r="H301" s="8"/>
    </row>
    <row r="302" spans="1:8" ht="12.75">
      <c r="A302" s="3"/>
      <c r="B302" s="3"/>
      <c r="C302" s="3"/>
      <c r="F302" s="8"/>
      <c r="G302" s="8"/>
      <c r="H302" s="8"/>
    </row>
    <row r="303" spans="1:8" ht="12.75">
      <c r="A303" s="3"/>
      <c r="B303" s="3"/>
      <c r="C303" s="3"/>
      <c r="F303" s="8"/>
      <c r="G303" s="8"/>
      <c r="H303" s="8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  <row r="626" spans="1:3" ht="12.75">
      <c r="A626" s="3"/>
      <c r="B626" s="3"/>
      <c r="C626" s="3"/>
    </row>
    <row r="627" spans="1:3" ht="12.75">
      <c r="A627" s="3"/>
      <c r="B627" s="3"/>
      <c r="C627" s="3"/>
    </row>
    <row r="628" spans="1:3" ht="12.75">
      <c r="A628" s="3"/>
      <c r="B628" s="3"/>
      <c r="C628" s="3"/>
    </row>
    <row r="629" spans="1:3" ht="12.75">
      <c r="A629" s="3"/>
      <c r="B629" s="3"/>
      <c r="C629" s="3"/>
    </row>
    <row r="630" spans="1:3" ht="12.75">
      <c r="A630" s="3"/>
      <c r="B630" s="3"/>
      <c r="C630" s="3"/>
    </row>
    <row r="631" spans="1:3" ht="12.75">
      <c r="A631" s="3"/>
      <c r="B631" s="3"/>
      <c r="C631" s="3"/>
    </row>
    <row r="632" spans="1:3" ht="12.75">
      <c r="A632" s="3"/>
      <c r="B632" s="3"/>
      <c r="C632" s="3"/>
    </row>
    <row r="633" spans="1:3" ht="12.75">
      <c r="A633" s="3"/>
      <c r="B633" s="3"/>
      <c r="C633" s="3"/>
    </row>
    <row r="634" spans="1:3" ht="12.75">
      <c r="A634" s="3"/>
      <c r="B634" s="3"/>
      <c r="C634" s="3"/>
    </row>
    <row r="635" spans="1:3" ht="12.75">
      <c r="A635" s="3"/>
      <c r="B635" s="3"/>
      <c r="C635" s="3"/>
    </row>
    <row r="636" spans="1:3" ht="12.75">
      <c r="A636" s="3"/>
      <c r="B636" s="3"/>
      <c r="C636" s="3"/>
    </row>
    <row r="637" spans="1:3" ht="12.75">
      <c r="A637" s="3"/>
      <c r="B637" s="3"/>
      <c r="C637" s="3"/>
    </row>
    <row r="638" spans="1:3" ht="12.75">
      <c r="A638" s="3"/>
      <c r="B638" s="3"/>
      <c r="C638" s="3"/>
    </row>
    <row r="639" spans="1:3" ht="12.75">
      <c r="A639" s="3"/>
      <c r="B639" s="3"/>
      <c r="C639" s="3"/>
    </row>
    <row r="640" spans="1:3" ht="12.75">
      <c r="A640" s="3"/>
      <c r="B640" s="3"/>
      <c r="C640" s="3"/>
    </row>
    <row r="641" spans="1:3" ht="12.75">
      <c r="A641" s="3"/>
      <c r="B641" s="3"/>
      <c r="C641" s="3"/>
    </row>
    <row r="642" spans="1:3" ht="12.75">
      <c r="A642" s="3"/>
      <c r="B642" s="3"/>
      <c r="C642" s="3"/>
    </row>
    <row r="643" spans="1:3" ht="12.75">
      <c r="A643" s="3"/>
      <c r="B643" s="3"/>
      <c r="C643" s="3"/>
    </row>
    <row r="644" spans="1:3" ht="12.75">
      <c r="A644" s="3"/>
      <c r="B644" s="3"/>
      <c r="C644" s="3"/>
    </row>
    <row r="645" spans="1:3" ht="12.75">
      <c r="A645" s="3"/>
      <c r="B645" s="3"/>
      <c r="C645" s="3"/>
    </row>
    <row r="646" spans="1:3" ht="12.75">
      <c r="A646" s="3"/>
      <c r="B646" s="3"/>
      <c r="C646" s="3"/>
    </row>
    <row r="647" spans="1:3" ht="12.75">
      <c r="A647" s="3"/>
      <c r="B647" s="3"/>
      <c r="C647" s="3"/>
    </row>
    <row r="648" spans="1:3" ht="12.75">
      <c r="A648" s="3"/>
      <c r="B648" s="3"/>
      <c r="C648" s="3"/>
    </row>
    <row r="649" spans="1:3" ht="12.75">
      <c r="A649" s="3"/>
      <c r="B649" s="3"/>
      <c r="C649" s="3"/>
    </row>
    <row r="650" spans="1:3" ht="12.75">
      <c r="A650" s="3"/>
      <c r="B650" s="3"/>
      <c r="C650" s="3"/>
    </row>
    <row r="651" spans="1:3" ht="12.75">
      <c r="A651" s="3"/>
      <c r="B651" s="3"/>
      <c r="C651" s="3"/>
    </row>
    <row r="652" spans="1:3" ht="12.75">
      <c r="A652" s="3"/>
      <c r="B652" s="3"/>
      <c r="C652" s="3"/>
    </row>
    <row r="653" spans="1:3" ht="12.75">
      <c r="A653" s="3"/>
      <c r="B653" s="3"/>
      <c r="C653" s="3"/>
    </row>
    <row r="654" spans="1:3" ht="12.75">
      <c r="A654" s="3"/>
      <c r="B654" s="3"/>
      <c r="C654" s="3"/>
    </row>
    <row r="655" spans="1:3" ht="12.75">
      <c r="A655" s="3"/>
      <c r="B655" s="3"/>
      <c r="C655" s="3"/>
    </row>
    <row r="656" spans="1:3" ht="12.75">
      <c r="A656" s="3"/>
      <c r="B656" s="3"/>
      <c r="C656" s="3"/>
    </row>
    <row r="657" spans="1:3" ht="12.75">
      <c r="A657" s="3"/>
      <c r="B657" s="3"/>
      <c r="C657" s="3"/>
    </row>
    <row r="658" spans="1:3" ht="12.75">
      <c r="A658" s="3"/>
      <c r="B658" s="3"/>
      <c r="C658" s="3"/>
    </row>
    <row r="659" spans="1:3" ht="12.75">
      <c r="A659" s="3"/>
      <c r="B659" s="3"/>
      <c r="C659" s="3"/>
    </row>
    <row r="660" spans="1:3" ht="12.75">
      <c r="A660" s="3"/>
      <c r="B660" s="3"/>
      <c r="C660" s="3"/>
    </row>
    <row r="661" spans="1:3" ht="12.75">
      <c r="A661" s="3"/>
      <c r="B661" s="3"/>
      <c r="C661" s="3"/>
    </row>
    <row r="662" spans="1:3" ht="12.75">
      <c r="A662" s="3"/>
      <c r="B662" s="3"/>
      <c r="C662" s="3"/>
    </row>
    <row r="663" spans="1:3" ht="12.75">
      <c r="A663" s="3"/>
      <c r="B663" s="3"/>
      <c r="C663" s="3"/>
    </row>
  </sheetData>
  <mergeCells count="2">
    <mergeCell ref="E7:F7"/>
    <mergeCell ref="G7:H7"/>
  </mergeCells>
  <printOptions/>
  <pageMargins left="0.95" right="0.75" top="0.91" bottom="0.79" header="0.5" footer="0.56"/>
  <pageSetup horizontalDpi="600" verticalDpi="600" orientation="portrait" paperSize="9" scale="95" r:id="rId1"/>
  <headerFooter alignWithMargins="0">
    <oddFooter>&amp;C&amp;P</oddFooter>
  </headerFooter>
  <rowBreaks count="3" manualBreakCount="3">
    <brk id="46" max="7" man="1"/>
    <brk id="113" max="7" man="1"/>
    <brk id="17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50"/>
  <sheetViews>
    <sheetView workbookViewId="0" topLeftCell="A1">
      <selection activeCell="A1" sqref="A1:IV16384"/>
    </sheetView>
  </sheetViews>
  <sheetFormatPr defaultColWidth="9.140625" defaultRowHeight="12.75"/>
  <cols>
    <col min="1" max="1" width="3.28125" style="1" customWidth="1"/>
    <col min="2" max="2" width="11.7109375" style="1" customWidth="1"/>
    <col min="3" max="3" width="10.7109375" style="1" customWidth="1"/>
    <col min="4" max="8" width="11.7109375" style="1" customWidth="1"/>
    <col min="9" max="10" width="9.140625" style="1" customWidth="1"/>
    <col min="11" max="11" width="9.28125" style="1" customWidth="1"/>
    <col min="12" max="16384" width="9.140625" style="1" customWidth="1"/>
  </cols>
  <sheetData>
    <row r="1" ht="14.25">
      <c r="A1" s="33" t="s">
        <v>65</v>
      </c>
    </row>
    <row r="2" ht="14.25">
      <c r="A2" s="33" t="s">
        <v>95</v>
      </c>
    </row>
    <row r="4" spans="1:8" ht="12.75">
      <c r="A4" s="2"/>
      <c r="B4" s="3"/>
      <c r="C4" s="3"/>
      <c r="E4" s="44" t="s">
        <v>2</v>
      </c>
      <c r="F4" s="45"/>
      <c r="G4" s="44" t="s">
        <v>96</v>
      </c>
      <c r="H4" s="45"/>
    </row>
    <row r="5" spans="1:8" ht="12.75">
      <c r="A5" s="3"/>
      <c r="B5" s="3"/>
      <c r="C5" s="3"/>
      <c r="E5" s="4" t="s">
        <v>3</v>
      </c>
      <c r="F5" s="4" t="s">
        <v>9</v>
      </c>
      <c r="G5" s="4" t="s">
        <v>10</v>
      </c>
      <c r="H5" s="4" t="s">
        <v>10</v>
      </c>
    </row>
    <row r="6" spans="1:8" ht="12.75">
      <c r="A6" s="3"/>
      <c r="B6" s="3"/>
      <c r="C6" s="3"/>
      <c r="E6" s="5" t="s">
        <v>0</v>
      </c>
      <c r="F6" s="5" t="s">
        <v>0</v>
      </c>
      <c r="G6" s="5" t="s">
        <v>0</v>
      </c>
      <c r="H6" s="5" t="s">
        <v>0</v>
      </c>
    </row>
    <row r="7" spans="1:8" ht="12.75">
      <c r="A7" s="3"/>
      <c r="B7" s="3"/>
      <c r="C7" s="3"/>
      <c r="E7" s="46" t="s">
        <v>97</v>
      </c>
      <c r="F7" s="46" t="s">
        <v>98</v>
      </c>
      <c r="G7" s="46" t="str">
        <f>E7</f>
        <v>30/09/2004</v>
      </c>
      <c r="H7" s="46" t="str">
        <f>F7</f>
        <v>30/09/2003</v>
      </c>
    </row>
    <row r="8" spans="1:8" ht="12.75">
      <c r="A8" s="3"/>
      <c r="B8" s="3"/>
      <c r="C8" s="3"/>
      <c r="E8" s="6" t="s">
        <v>1</v>
      </c>
      <c r="F8" s="6" t="s">
        <v>1</v>
      </c>
      <c r="G8" s="6" t="s">
        <v>1</v>
      </c>
      <c r="H8" s="6" t="s">
        <v>1</v>
      </c>
    </row>
    <row r="9" spans="1:8" ht="12.75">
      <c r="A9" s="7"/>
      <c r="B9" s="3"/>
      <c r="E9" s="13"/>
      <c r="F9" s="21"/>
      <c r="G9" s="13"/>
      <c r="H9" s="21"/>
    </row>
    <row r="10" spans="1:8" ht="12.75">
      <c r="A10" s="7" t="s">
        <v>6</v>
      </c>
      <c r="B10" s="3"/>
      <c r="E10" s="13">
        <v>59467</v>
      </c>
      <c r="F10" s="21">
        <v>40865</v>
      </c>
      <c r="G10" s="13">
        <v>136167</v>
      </c>
      <c r="H10" s="21">
        <v>106642</v>
      </c>
    </row>
    <row r="11" spans="1:8" ht="12.75">
      <c r="A11" s="7"/>
      <c r="B11" s="3"/>
      <c r="E11" s="13"/>
      <c r="F11" s="21"/>
      <c r="G11" s="13"/>
      <c r="H11" s="21"/>
    </row>
    <row r="12" spans="1:8" ht="12.75">
      <c r="A12" s="7" t="s">
        <v>11</v>
      </c>
      <c r="B12" s="3"/>
      <c r="E12" s="13">
        <v>-52786</v>
      </c>
      <c r="F12" s="21">
        <v>-36364</v>
      </c>
      <c r="G12" s="13">
        <v>-121544</v>
      </c>
      <c r="H12" s="21">
        <v>-95129</v>
      </c>
    </row>
    <row r="13" spans="1:8" ht="12.75">
      <c r="A13" s="7"/>
      <c r="B13" s="3"/>
      <c r="E13" s="13"/>
      <c r="F13" s="21"/>
      <c r="G13" s="13"/>
      <c r="H13" s="21"/>
    </row>
    <row r="14" spans="1:8" ht="12.75">
      <c r="A14" s="7" t="s">
        <v>12</v>
      </c>
      <c r="B14" s="3"/>
      <c r="E14" s="13">
        <v>409</v>
      </c>
      <c r="F14" s="13">
        <v>413</v>
      </c>
      <c r="G14" s="13">
        <v>1148</v>
      </c>
      <c r="H14" s="13">
        <v>1391</v>
      </c>
    </row>
    <row r="15" spans="1:8" ht="12.75">
      <c r="A15" s="7"/>
      <c r="B15" s="3"/>
      <c r="E15" s="9"/>
      <c r="F15" s="9"/>
      <c r="G15" s="9"/>
      <c r="H15" s="9"/>
    </row>
    <row r="16" spans="1:8" ht="12.75">
      <c r="A16" s="7" t="s">
        <v>74</v>
      </c>
      <c r="B16" s="3"/>
      <c r="E16" s="13">
        <f>SUM(E10:E15)</f>
        <v>7090</v>
      </c>
      <c r="F16" s="13">
        <f>SUM(F10:F15)</f>
        <v>4914</v>
      </c>
      <c r="G16" s="13">
        <f>SUM(G10:G15)</f>
        <v>15771</v>
      </c>
      <c r="H16" s="13">
        <f>SUM(H10:H15)</f>
        <v>12904</v>
      </c>
    </row>
    <row r="17" spans="1:8" ht="12.75">
      <c r="A17" s="7"/>
      <c r="B17" s="3"/>
      <c r="E17" s="13"/>
      <c r="F17" s="13"/>
      <c r="G17" s="13"/>
      <c r="H17" s="13"/>
    </row>
    <row r="18" spans="1:8" ht="12.75">
      <c r="A18" s="7" t="s">
        <v>13</v>
      </c>
      <c r="B18" s="3"/>
      <c r="E18" s="13">
        <v>-113</v>
      </c>
      <c r="F18" s="13">
        <v>-60</v>
      </c>
      <c r="G18" s="13">
        <v>-224</v>
      </c>
      <c r="H18" s="13">
        <v>-235</v>
      </c>
    </row>
    <row r="19" spans="1:8" ht="12.75">
      <c r="A19" s="7"/>
      <c r="B19" s="3"/>
      <c r="E19" s="9"/>
      <c r="F19" s="9"/>
      <c r="G19" s="9"/>
      <c r="H19" s="9"/>
    </row>
    <row r="20" spans="1:8" ht="12.75">
      <c r="A20" s="7" t="s">
        <v>14</v>
      </c>
      <c r="B20" s="3"/>
      <c r="E20" s="13">
        <f>SUM(E16:E19)</f>
        <v>6977</v>
      </c>
      <c r="F20" s="13">
        <f>SUM(F16:F19)</f>
        <v>4854</v>
      </c>
      <c r="G20" s="13">
        <f>SUM(G16:G19)</f>
        <v>15547</v>
      </c>
      <c r="H20" s="13">
        <f>SUM(H16:H19)</f>
        <v>12669</v>
      </c>
    </row>
    <row r="21" spans="1:8" ht="12.75">
      <c r="A21" s="7"/>
      <c r="B21" s="3"/>
      <c r="E21" s="13"/>
      <c r="F21" s="13"/>
      <c r="G21" s="13"/>
      <c r="H21" s="13"/>
    </row>
    <row r="22" spans="1:8" ht="12.75">
      <c r="A22" s="7" t="s">
        <v>15</v>
      </c>
      <c r="B22" s="3"/>
      <c r="E22" s="13">
        <v>-2041</v>
      </c>
      <c r="F22" s="13">
        <v>-1461</v>
      </c>
      <c r="G22" s="13">
        <v>-4568</v>
      </c>
      <c r="H22" s="13">
        <v>-3752</v>
      </c>
    </row>
    <row r="23" spans="1:8" ht="12.75">
      <c r="A23" s="7"/>
      <c r="B23" s="3"/>
      <c r="E23" s="9"/>
      <c r="F23" s="9"/>
      <c r="G23" s="9"/>
      <c r="H23" s="9"/>
    </row>
    <row r="24" spans="1:8" ht="12.75">
      <c r="A24" s="7" t="s">
        <v>16</v>
      </c>
      <c r="B24" s="3"/>
      <c r="E24" s="13">
        <f>E20+E22</f>
        <v>4936</v>
      </c>
      <c r="F24" s="13">
        <f>F20+F22</f>
        <v>3393</v>
      </c>
      <c r="G24" s="13">
        <f>G20+G22</f>
        <v>10979</v>
      </c>
      <c r="H24" s="13">
        <f>H20+H22</f>
        <v>8917</v>
      </c>
    </row>
    <row r="25" spans="1:8" ht="12.75">
      <c r="A25" s="7"/>
      <c r="B25" s="3"/>
      <c r="E25" s="13"/>
      <c r="F25" s="13"/>
      <c r="G25" s="13"/>
      <c r="H25" s="13"/>
    </row>
    <row r="26" spans="1:8" ht="12.75">
      <c r="A26" s="7" t="s">
        <v>17</v>
      </c>
      <c r="B26" s="3"/>
      <c r="E26" s="13">
        <v>-404</v>
      </c>
      <c r="F26" s="13">
        <v>-89</v>
      </c>
      <c r="G26" s="13">
        <v>-991</v>
      </c>
      <c r="H26" s="13">
        <v>-499</v>
      </c>
    </row>
    <row r="27" spans="1:8" ht="12.75">
      <c r="A27" s="7"/>
      <c r="B27" s="3"/>
      <c r="E27" s="9"/>
      <c r="F27" s="9"/>
      <c r="G27" s="9"/>
      <c r="H27" s="9"/>
    </row>
    <row r="28" spans="1:8" ht="12.75">
      <c r="A28" s="7" t="s">
        <v>60</v>
      </c>
      <c r="B28" s="3"/>
      <c r="E28" s="13">
        <f>E24+E26</f>
        <v>4532</v>
      </c>
      <c r="F28" s="13">
        <f>F24+F26</f>
        <v>3304</v>
      </c>
      <c r="G28" s="13">
        <f>G24+G26</f>
        <v>9988</v>
      </c>
      <c r="H28" s="13">
        <f>H24+H26</f>
        <v>8418</v>
      </c>
    </row>
    <row r="29" spans="1:8" ht="7.5" customHeight="1" thickBot="1">
      <c r="A29" s="7"/>
      <c r="B29" s="3"/>
      <c r="E29" s="14"/>
      <c r="F29" s="14"/>
      <c r="G29" s="14"/>
      <c r="H29" s="14"/>
    </row>
    <row r="30" spans="1:8" ht="12.75">
      <c r="A30" s="7"/>
      <c r="B30" s="3"/>
      <c r="E30" s="13"/>
      <c r="F30" s="13"/>
      <c r="G30" s="13"/>
      <c r="H30" s="13"/>
    </row>
    <row r="31" spans="1:8" ht="12.75">
      <c r="A31" s="7"/>
      <c r="B31" s="3"/>
      <c r="E31" s="13"/>
      <c r="F31" s="13"/>
      <c r="G31" s="13"/>
      <c r="H31" s="13"/>
    </row>
    <row r="32" spans="1:8" ht="12.75">
      <c r="A32" s="7" t="s">
        <v>64</v>
      </c>
      <c r="B32" s="3"/>
      <c r="E32" s="13"/>
      <c r="F32" s="13"/>
      <c r="G32" s="13"/>
      <c r="H32" s="13"/>
    </row>
    <row r="33" spans="1:8" ht="7.5" customHeight="1">
      <c r="A33" s="7"/>
      <c r="B33" s="3"/>
      <c r="E33" s="13"/>
      <c r="F33" s="21"/>
      <c r="G33" s="13"/>
      <c r="H33" s="21"/>
    </row>
    <row r="34" spans="1:8" ht="12.75">
      <c r="A34" s="7"/>
      <c r="B34" s="7" t="s">
        <v>18</v>
      </c>
      <c r="E34" s="36">
        <v>6.99</v>
      </c>
      <c r="F34" s="29">
        <v>7.63</v>
      </c>
      <c r="G34" s="36">
        <v>12.77</v>
      </c>
      <c r="H34" s="29">
        <v>12.04</v>
      </c>
    </row>
    <row r="35" spans="1:8" ht="7.5" customHeight="1">
      <c r="A35" s="7"/>
      <c r="B35" s="3"/>
      <c r="E35" s="36"/>
      <c r="F35" s="29"/>
      <c r="G35" s="36"/>
      <c r="H35" s="29"/>
    </row>
    <row r="36" spans="1:8" ht="12.75">
      <c r="A36" s="7"/>
      <c r="B36" s="7" t="s">
        <v>19</v>
      </c>
      <c r="E36" s="36">
        <v>6.99</v>
      </c>
      <c r="F36" s="29">
        <v>7.59</v>
      </c>
      <c r="G36" s="36">
        <v>12.76</v>
      </c>
      <c r="H36" s="29">
        <v>11.97</v>
      </c>
    </row>
    <row r="37" spans="1:8" ht="12.75">
      <c r="A37" s="7"/>
      <c r="B37" s="7"/>
      <c r="E37" s="13"/>
      <c r="F37" s="21"/>
      <c r="G37" s="13"/>
      <c r="H37" s="21"/>
    </row>
    <row r="38" spans="1:8" ht="12.75">
      <c r="A38" s="7"/>
      <c r="B38" s="7"/>
      <c r="E38" s="13"/>
      <c r="F38" s="21"/>
      <c r="G38" s="13"/>
      <c r="H38" s="21"/>
    </row>
    <row r="39" spans="1:8" ht="12.75">
      <c r="A39" s="7" t="s">
        <v>61</v>
      </c>
      <c r="B39" s="7"/>
      <c r="E39" s="13"/>
      <c r="F39" s="21"/>
      <c r="G39" s="13"/>
      <c r="H39" s="21"/>
    </row>
    <row r="40" spans="1:8" ht="12.75">
      <c r="A40" s="7" t="s">
        <v>86</v>
      </c>
      <c r="B40" s="7"/>
      <c r="E40" s="13"/>
      <c r="F40" s="21"/>
      <c r="G40" s="13"/>
      <c r="H40" s="21"/>
    </row>
    <row r="41" spans="1:8" ht="12.75">
      <c r="A41" s="7" t="s">
        <v>83</v>
      </c>
      <c r="B41" s="3"/>
      <c r="E41" s="13"/>
      <c r="F41" s="21"/>
      <c r="G41" s="13"/>
      <c r="H41" s="21"/>
    </row>
    <row r="42" spans="1:8" ht="12.75" customHeight="1">
      <c r="A42" s="7"/>
      <c r="B42" s="3"/>
      <c r="C42" s="7"/>
      <c r="E42" s="8"/>
      <c r="F42" s="8"/>
      <c r="G42" s="8"/>
      <c r="H42" s="8"/>
    </row>
    <row r="43" spans="1:8" ht="12.75" customHeight="1">
      <c r="A43" s="34" t="s">
        <v>99</v>
      </c>
      <c r="B43" s="3"/>
      <c r="C43" s="7"/>
      <c r="E43" s="8"/>
      <c r="F43" s="8"/>
      <c r="G43" s="8"/>
      <c r="H43" s="8"/>
    </row>
    <row r="44" spans="1:8" ht="12.75" customHeight="1">
      <c r="A44" s="34"/>
      <c r="B44" s="3"/>
      <c r="C44" s="7"/>
      <c r="E44" s="8"/>
      <c r="F44" s="8"/>
      <c r="G44" s="8"/>
      <c r="H44" s="8"/>
    </row>
    <row r="45" spans="1:8" ht="12.75">
      <c r="A45" s="15"/>
      <c r="B45" s="3"/>
      <c r="C45" s="7"/>
      <c r="E45" s="8"/>
      <c r="F45" s="17" t="s">
        <v>5</v>
      </c>
      <c r="G45" s="16"/>
      <c r="H45" s="17" t="s">
        <v>5</v>
      </c>
    </row>
    <row r="46" spans="1:8" ht="12.75">
      <c r="A46" s="7"/>
      <c r="B46" s="3"/>
      <c r="C46" s="7"/>
      <c r="E46" s="8"/>
      <c r="F46" s="43" t="str">
        <f>E7</f>
        <v>30/09/2004</v>
      </c>
      <c r="G46" s="16"/>
      <c r="H46" s="18" t="s">
        <v>93</v>
      </c>
    </row>
    <row r="47" spans="1:8" ht="12.75">
      <c r="A47" s="7"/>
      <c r="B47" s="3"/>
      <c r="C47" s="7"/>
      <c r="E47" s="8"/>
      <c r="F47" s="19" t="s">
        <v>1</v>
      </c>
      <c r="G47" s="16"/>
      <c r="H47" s="19" t="s">
        <v>1</v>
      </c>
    </row>
    <row r="48" spans="1:8" ht="12.75" customHeight="1">
      <c r="A48" s="7"/>
      <c r="B48" s="3"/>
      <c r="C48" s="3"/>
      <c r="E48" s="8"/>
      <c r="F48" s="8"/>
      <c r="G48" s="8"/>
      <c r="H48" s="8"/>
    </row>
    <row r="49" spans="1:8" ht="12.75" customHeight="1">
      <c r="A49" s="7" t="s">
        <v>20</v>
      </c>
      <c r="B49" s="7"/>
      <c r="C49" s="7"/>
      <c r="F49" s="13">
        <v>29453</v>
      </c>
      <c r="G49" s="8"/>
      <c r="H49" s="16">
        <v>28774</v>
      </c>
    </row>
    <row r="50" spans="1:8" ht="12.75" customHeight="1">
      <c r="A50" s="7"/>
      <c r="B50" s="7"/>
      <c r="C50" s="7"/>
      <c r="F50" s="13"/>
      <c r="G50" s="8"/>
      <c r="H50" s="8"/>
    </row>
    <row r="51" spans="1:8" ht="12.75" customHeight="1">
      <c r="A51" s="7" t="s">
        <v>21</v>
      </c>
      <c r="B51" s="7"/>
      <c r="C51" s="7"/>
      <c r="F51" s="13">
        <v>763</v>
      </c>
      <c r="G51" s="8"/>
      <c r="H51" s="16">
        <v>815</v>
      </c>
    </row>
    <row r="52" spans="1:8" ht="12.75" customHeight="1">
      <c r="A52" s="7"/>
      <c r="B52" s="7"/>
      <c r="C52" s="7"/>
      <c r="F52" s="13"/>
      <c r="G52" s="8"/>
      <c r="H52" s="8"/>
    </row>
    <row r="53" spans="1:8" ht="12.75" customHeight="1">
      <c r="A53" s="7" t="s">
        <v>22</v>
      </c>
      <c r="B53" s="7"/>
      <c r="C53" s="7"/>
      <c r="F53" s="13">
        <v>0</v>
      </c>
      <c r="G53" s="8"/>
      <c r="H53" s="16">
        <v>0</v>
      </c>
    </row>
    <row r="54" spans="1:8" ht="12.75" customHeight="1">
      <c r="A54" s="7"/>
      <c r="B54" s="7"/>
      <c r="C54" s="7"/>
      <c r="F54" s="13"/>
      <c r="G54" s="8"/>
      <c r="H54" s="16"/>
    </row>
    <row r="55" spans="1:8" ht="12.75" customHeight="1">
      <c r="A55" s="7" t="s">
        <v>23</v>
      </c>
      <c r="C55" s="7"/>
      <c r="F55" s="13"/>
      <c r="G55" s="8"/>
      <c r="H55" s="13"/>
    </row>
    <row r="56" spans="1:8" ht="7.5" customHeight="1">
      <c r="A56" s="7"/>
      <c r="C56" s="7"/>
      <c r="F56" s="10"/>
      <c r="G56" s="8"/>
      <c r="H56" s="10"/>
    </row>
    <row r="57" spans="1:8" ht="12.75" customHeight="1">
      <c r="A57" s="7"/>
      <c r="B57" s="7" t="s">
        <v>8</v>
      </c>
      <c r="F57" s="18">
        <v>17645</v>
      </c>
      <c r="G57" s="8"/>
      <c r="H57" s="18">
        <v>13880</v>
      </c>
    </row>
    <row r="58" spans="1:8" ht="7.5" customHeight="1">
      <c r="A58" s="7"/>
      <c r="B58" s="7"/>
      <c r="C58" s="7"/>
      <c r="F58" s="11"/>
      <c r="G58" s="8"/>
      <c r="H58" s="11"/>
    </row>
    <row r="59" spans="1:8" ht="12.75" customHeight="1">
      <c r="A59" s="7"/>
      <c r="B59" s="7" t="s">
        <v>24</v>
      </c>
      <c r="C59" s="7"/>
      <c r="F59" s="18">
        <f>32314+9983+21354</f>
        <v>63651</v>
      </c>
      <c r="G59" s="8"/>
      <c r="H59" s="18">
        <v>73943</v>
      </c>
    </row>
    <row r="60" spans="1:8" ht="7.5" customHeight="1">
      <c r="A60" s="7"/>
      <c r="B60" s="7"/>
      <c r="C60" s="7"/>
      <c r="F60" s="11"/>
      <c r="G60" s="8"/>
      <c r="H60" s="11"/>
    </row>
    <row r="61" spans="1:8" ht="12.75" customHeight="1">
      <c r="A61" s="7"/>
      <c r="B61" s="7" t="s">
        <v>62</v>
      </c>
      <c r="C61" s="7"/>
      <c r="F61" s="18">
        <f>3715+15052</f>
        <v>18767</v>
      </c>
      <c r="G61" s="8"/>
      <c r="H61" s="18">
        <f>5713+4126</f>
        <v>9839</v>
      </c>
    </row>
    <row r="62" spans="1:8" ht="7.5" customHeight="1">
      <c r="A62" s="7"/>
      <c r="B62" s="7"/>
      <c r="C62" s="7"/>
      <c r="F62" s="18"/>
      <c r="G62" s="8"/>
      <c r="H62" s="18"/>
    </row>
    <row r="63" spans="1:8" ht="12.75" customHeight="1">
      <c r="A63" s="7"/>
      <c r="B63" s="7"/>
      <c r="C63" s="7"/>
      <c r="F63" s="10">
        <f>SUM(F57:F62)</f>
        <v>100063</v>
      </c>
      <c r="G63" s="8"/>
      <c r="H63" s="10">
        <f>SUM(H57:H62)</f>
        <v>97662</v>
      </c>
    </row>
    <row r="64" spans="1:8" ht="7.5" customHeight="1">
      <c r="A64" s="7"/>
      <c r="B64" s="7"/>
      <c r="C64" s="7"/>
      <c r="F64" s="12"/>
      <c r="G64" s="8"/>
      <c r="H64" s="12"/>
    </row>
    <row r="65" spans="1:8" ht="12.75" customHeight="1">
      <c r="A65" s="7"/>
      <c r="B65" s="7"/>
      <c r="C65" s="7"/>
      <c r="F65" s="13"/>
      <c r="G65" s="8"/>
      <c r="H65" s="13"/>
    </row>
    <row r="66" spans="1:8" ht="12.75" customHeight="1">
      <c r="A66" s="7" t="s">
        <v>25</v>
      </c>
      <c r="C66" s="7"/>
      <c r="F66" s="13"/>
      <c r="G66" s="8"/>
      <c r="H66" s="13"/>
    </row>
    <row r="67" spans="1:8" ht="7.5" customHeight="1">
      <c r="A67" s="7"/>
      <c r="B67" s="7"/>
      <c r="C67" s="7"/>
      <c r="F67" s="10"/>
      <c r="G67" s="8"/>
      <c r="H67" s="10"/>
    </row>
    <row r="68" spans="1:8" ht="12.75" customHeight="1">
      <c r="A68" s="7"/>
      <c r="B68" s="7" t="s">
        <v>26</v>
      </c>
      <c r="C68" s="7"/>
      <c r="F68" s="18">
        <f>25155+4368+11871</f>
        <v>41394</v>
      </c>
      <c r="G68" s="8"/>
      <c r="H68" s="18">
        <f>46012+362</f>
        <v>46374</v>
      </c>
    </row>
    <row r="69" spans="1:8" ht="7.5" customHeight="1">
      <c r="A69" s="7"/>
      <c r="B69" s="7"/>
      <c r="C69" s="7"/>
      <c r="F69" s="18"/>
      <c r="G69" s="8"/>
      <c r="H69" s="18"/>
    </row>
    <row r="70" spans="1:8" ht="12.75" customHeight="1">
      <c r="A70" s="7"/>
      <c r="B70" s="7" t="s">
        <v>27</v>
      </c>
      <c r="C70" s="7"/>
      <c r="F70" s="18">
        <f>4019+191+300+533</f>
        <v>5043</v>
      </c>
      <c r="G70" s="8"/>
      <c r="H70" s="18">
        <f>4315+2082</f>
        <v>6397</v>
      </c>
    </row>
    <row r="71" spans="1:8" ht="7.5" customHeight="1">
      <c r="A71" s="7"/>
      <c r="B71" s="7"/>
      <c r="C71" s="7"/>
      <c r="F71" s="11"/>
      <c r="G71" s="8"/>
      <c r="H71" s="11"/>
    </row>
    <row r="72" spans="1:8" ht="12.75" customHeight="1">
      <c r="A72" s="7"/>
      <c r="B72" s="7" t="s">
        <v>15</v>
      </c>
      <c r="C72" s="7"/>
      <c r="F72" s="11">
        <v>1172</v>
      </c>
      <c r="G72" s="8"/>
      <c r="H72" s="11">
        <v>1034</v>
      </c>
    </row>
    <row r="73" spans="1:8" ht="7.5" customHeight="1">
      <c r="A73" s="7"/>
      <c r="B73" s="7"/>
      <c r="C73" s="7"/>
      <c r="F73" s="11"/>
      <c r="G73" s="8"/>
      <c r="H73" s="11"/>
    </row>
    <row r="74" spans="1:8" ht="12.75" customHeight="1">
      <c r="A74" s="7"/>
      <c r="B74" s="7" t="s">
        <v>28</v>
      </c>
      <c r="C74" s="7"/>
      <c r="F74" s="18">
        <v>0</v>
      </c>
      <c r="G74" s="8"/>
      <c r="H74" s="18">
        <v>0</v>
      </c>
    </row>
    <row r="75" spans="1:8" ht="6.75" customHeight="1">
      <c r="A75" s="7"/>
      <c r="B75" s="7"/>
      <c r="C75" s="7"/>
      <c r="F75" s="19"/>
      <c r="G75" s="8"/>
      <c r="H75" s="19"/>
    </row>
    <row r="76" spans="1:8" ht="12.75" customHeight="1">
      <c r="A76" s="7"/>
      <c r="B76" s="7"/>
      <c r="C76" s="7"/>
      <c r="F76" s="10">
        <f>SUM(F68:F75)</f>
        <v>47609</v>
      </c>
      <c r="G76" s="8"/>
      <c r="H76" s="10">
        <f>SUM(H68:H75)</f>
        <v>53805</v>
      </c>
    </row>
    <row r="77" spans="1:8" ht="7.5" customHeight="1">
      <c r="A77" s="7"/>
      <c r="B77" s="7"/>
      <c r="C77" s="7"/>
      <c r="F77" s="12"/>
      <c r="G77" s="8"/>
      <c r="H77" s="12"/>
    </row>
    <row r="78" spans="1:8" ht="12.75" customHeight="1">
      <c r="A78" s="7"/>
      <c r="B78" s="7"/>
      <c r="C78" s="7"/>
      <c r="F78" s="8"/>
      <c r="G78" s="8"/>
      <c r="H78" s="8"/>
    </row>
    <row r="79" spans="1:8" ht="12.75" customHeight="1">
      <c r="A79" s="7" t="s">
        <v>29</v>
      </c>
      <c r="C79" s="7"/>
      <c r="F79" s="13">
        <f>F63-F76</f>
        <v>52454</v>
      </c>
      <c r="G79" s="8"/>
      <c r="H79" s="13">
        <f>H63-H76</f>
        <v>43857</v>
      </c>
    </row>
    <row r="80" spans="1:8" ht="12.75" customHeight="1">
      <c r="A80" s="7"/>
      <c r="B80" s="7"/>
      <c r="C80" s="7"/>
      <c r="F80" s="9"/>
      <c r="G80" s="8"/>
      <c r="H80" s="9"/>
    </row>
    <row r="81" spans="1:8" ht="12.75" customHeight="1">
      <c r="A81" s="7"/>
      <c r="B81" s="7"/>
      <c r="C81" s="7"/>
      <c r="F81" s="13">
        <f>F49+F51+F53+F79</f>
        <v>82670</v>
      </c>
      <c r="G81" s="8"/>
      <c r="H81" s="13">
        <f>H49+H51+H53+H79</f>
        <v>73446</v>
      </c>
    </row>
    <row r="82" spans="1:8" ht="7.5" customHeight="1" thickBot="1">
      <c r="A82" s="7"/>
      <c r="B82" s="7"/>
      <c r="C82" s="7"/>
      <c r="F82" s="14"/>
      <c r="G82" s="8"/>
      <c r="H82" s="14"/>
    </row>
    <row r="83" spans="1:8" ht="12.75" customHeight="1">
      <c r="A83" s="7"/>
      <c r="B83" s="7"/>
      <c r="C83" s="7"/>
      <c r="F83" s="8"/>
      <c r="G83" s="8"/>
      <c r="H83" s="8"/>
    </row>
    <row r="84" spans="1:8" ht="12.75" customHeight="1">
      <c r="A84" s="7" t="s">
        <v>30</v>
      </c>
      <c r="B84" s="7"/>
      <c r="C84" s="7"/>
      <c r="F84" s="8">
        <v>42755</v>
      </c>
      <c r="G84" s="8"/>
      <c r="H84" s="8">
        <v>42664</v>
      </c>
    </row>
    <row r="85" spans="1:8" ht="12.75" customHeight="1">
      <c r="A85" s="7"/>
      <c r="B85" s="7"/>
      <c r="C85" s="7"/>
      <c r="F85" s="8"/>
      <c r="G85" s="8"/>
      <c r="H85" s="8"/>
    </row>
    <row r="86" spans="1:8" ht="12.75" customHeight="1">
      <c r="A86" s="7" t="s">
        <v>4</v>
      </c>
      <c r="C86" s="7"/>
      <c r="F86" s="13">
        <f>168+272+33041</f>
        <v>33481</v>
      </c>
      <c r="G86" s="8"/>
      <c r="H86" s="13">
        <f>23059+357+150+3072</f>
        <v>26638</v>
      </c>
    </row>
    <row r="87" spans="1:8" ht="12.75" customHeight="1">
      <c r="A87" s="7"/>
      <c r="B87" s="7"/>
      <c r="C87" s="7"/>
      <c r="F87" s="9"/>
      <c r="G87" s="8"/>
      <c r="H87" s="9"/>
    </row>
    <row r="88" spans="1:8" ht="12.75" customHeight="1">
      <c r="A88" s="7" t="s">
        <v>31</v>
      </c>
      <c r="C88" s="7"/>
      <c r="F88" s="8">
        <f>F84+F86</f>
        <v>76236</v>
      </c>
      <c r="G88" s="8"/>
      <c r="H88" s="8">
        <f>H84+H86</f>
        <v>69302</v>
      </c>
    </row>
    <row r="89" spans="1:8" ht="12.75" customHeight="1">
      <c r="A89" s="7"/>
      <c r="B89" s="7"/>
      <c r="C89" s="7"/>
      <c r="F89" s="13"/>
      <c r="G89" s="8"/>
      <c r="H89" s="13"/>
    </row>
    <row r="90" spans="1:8" ht="12.75" customHeight="1">
      <c r="A90" s="7" t="s">
        <v>7</v>
      </c>
      <c r="C90" s="7"/>
      <c r="F90" s="21">
        <v>4089</v>
      </c>
      <c r="G90" s="8"/>
      <c r="H90" s="21">
        <v>3098</v>
      </c>
    </row>
    <row r="91" spans="1:8" ht="12.75" customHeight="1">
      <c r="A91" s="7"/>
      <c r="B91" s="7"/>
      <c r="C91" s="7"/>
      <c r="F91" s="8"/>
      <c r="G91" s="8"/>
      <c r="H91" s="8"/>
    </row>
    <row r="92" spans="1:8" ht="12.75" customHeight="1">
      <c r="A92" s="7" t="s">
        <v>32</v>
      </c>
      <c r="C92" s="7"/>
      <c r="F92" s="16"/>
      <c r="G92" s="8"/>
      <c r="H92" s="16"/>
    </row>
    <row r="93" spans="1:8" ht="7.5" customHeight="1">
      <c r="A93" s="7"/>
      <c r="B93" s="7"/>
      <c r="C93" s="7"/>
      <c r="F93" s="16"/>
      <c r="G93" s="8"/>
      <c r="H93" s="16"/>
    </row>
    <row r="94" spans="1:8" ht="12.75" customHeight="1">
      <c r="A94" s="7"/>
      <c r="B94" s="20" t="s">
        <v>27</v>
      </c>
      <c r="C94" s="7"/>
      <c r="F94" s="16">
        <f>444+1076</f>
        <v>1520</v>
      </c>
      <c r="G94" s="8"/>
      <c r="H94" s="16">
        <v>221</v>
      </c>
    </row>
    <row r="95" spans="1:8" ht="7.5" customHeight="1">
      <c r="A95" s="7"/>
      <c r="B95" s="7"/>
      <c r="C95" s="7"/>
      <c r="F95" s="8"/>
      <c r="G95" s="8"/>
      <c r="H95" s="8"/>
    </row>
    <row r="96" spans="1:8" ht="12.75" customHeight="1">
      <c r="A96" s="7"/>
      <c r="B96" s="20" t="s">
        <v>33</v>
      </c>
      <c r="C96" s="20"/>
      <c r="F96" s="21">
        <v>825</v>
      </c>
      <c r="G96" s="8"/>
      <c r="H96" s="21">
        <v>825</v>
      </c>
    </row>
    <row r="97" spans="1:8" ht="12.75" customHeight="1">
      <c r="A97" s="7"/>
      <c r="B97" s="20"/>
      <c r="C97" s="20"/>
      <c r="F97" s="9"/>
      <c r="G97" s="8"/>
      <c r="H97" s="9"/>
    </row>
    <row r="98" spans="1:8" ht="12.75" customHeight="1">
      <c r="A98" s="7"/>
      <c r="B98" s="20"/>
      <c r="C98" s="20"/>
      <c r="F98" s="13">
        <f>SUM(F88:F96)</f>
        <v>82670</v>
      </c>
      <c r="G98" s="8"/>
      <c r="H98" s="13">
        <f>SUM(H88:H96)</f>
        <v>73446</v>
      </c>
    </row>
    <row r="99" spans="1:8" ht="7.5" customHeight="1" thickBot="1">
      <c r="A99" s="7"/>
      <c r="B99" s="20"/>
      <c r="C99" s="20"/>
      <c r="F99" s="14"/>
      <c r="G99" s="8"/>
      <c r="H99" s="14"/>
    </row>
    <row r="100" spans="1:9" ht="12.75" customHeight="1">
      <c r="A100" s="7"/>
      <c r="B100" s="20"/>
      <c r="C100" s="20"/>
      <c r="F100" s="8"/>
      <c r="G100" s="8"/>
      <c r="H100" s="8"/>
      <c r="I100" s="8">
        <f>F81-F98</f>
        <v>0</v>
      </c>
    </row>
    <row r="101" spans="1:8" ht="12.75" customHeight="1">
      <c r="A101" s="20" t="s">
        <v>34</v>
      </c>
      <c r="C101" s="20"/>
      <c r="F101" s="22">
        <f>F88/F84</f>
        <v>1.783089697111449</v>
      </c>
      <c r="G101" s="22"/>
      <c r="H101" s="22">
        <f>H88/H84</f>
        <v>1.6243671479467467</v>
      </c>
    </row>
    <row r="102" spans="1:8" ht="12.75" customHeight="1">
      <c r="A102" s="20"/>
      <c r="C102" s="20"/>
      <c r="F102" s="22"/>
      <c r="G102" s="22"/>
      <c r="H102" s="22"/>
    </row>
    <row r="103" spans="1:8" ht="12.75" customHeight="1">
      <c r="A103" s="7" t="s">
        <v>63</v>
      </c>
      <c r="C103" s="20"/>
      <c r="F103" s="22"/>
      <c r="G103" s="22"/>
      <c r="H103" s="22"/>
    </row>
    <row r="104" spans="1:8" ht="12.75" customHeight="1">
      <c r="A104" s="7" t="s">
        <v>86</v>
      </c>
      <c r="B104" s="7"/>
      <c r="E104" s="13"/>
      <c r="F104" s="21"/>
      <c r="G104" s="13"/>
      <c r="H104" s="22"/>
    </row>
    <row r="105" spans="1:8" ht="12.75" customHeight="1">
      <c r="A105" s="7" t="s">
        <v>83</v>
      </c>
      <c r="B105" s="3"/>
      <c r="E105" s="13"/>
      <c r="F105" s="21"/>
      <c r="G105" s="13"/>
      <c r="H105" s="22"/>
    </row>
    <row r="106" spans="1:8" ht="12.75" customHeight="1">
      <c r="A106" s="7"/>
      <c r="C106" s="20"/>
      <c r="F106" s="22"/>
      <c r="G106" s="22"/>
      <c r="H106" s="22"/>
    </row>
    <row r="107" spans="1:8" ht="12.75" customHeight="1">
      <c r="A107" s="34" t="s">
        <v>80</v>
      </c>
      <c r="C107" s="20"/>
      <c r="F107" s="22"/>
      <c r="G107" s="22"/>
      <c r="H107" s="22"/>
    </row>
    <row r="108" spans="1:8" ht="12.75" customHeight="1">
      <c r="A108" s="34" t="str">
        <f>A2</f>
        <v>For The Quarter Ended 30 September 2004</v>
      </c>
      <c r="C108" s="20"/>
      <c r="F108" s="22"/>
      <c r="G108" s="22"/>
      <c r="H108" s="22"/>
    </row>
    <row r="109" spans="1:8" ht="12.75" customHeight="1">
      <c r="A109" s="7"/>
      <c r="C109" s="20"/>
      <c r="F109" s="22"/>
      <c r="G109" s="22"/>
      <c r="H109" s="22"/>
    </row>
    <row r="110" spans="1:8" ht="12.75" customHeight="1">
      <c r="A110" s="40"/>
      <c r="B110" s="37"/>
      <c r="C110" s="41"/>
      <c r="D110" s="4" t="s">
        <v>48</v>
      </c>
      <c r="E110" s="4" t="s">
        <v>48</v>
      </c>
      <c r="F110" s="26" t="s">
        <v>68</v>
      </c>
      <c r="G110" s="23" t="s">
        <v>50</v>
      </c>
      <c r="H110" s="27" t="s">
        <v>51</v>
      </c>
    </row>
    <row r="111" spans="1:8" ht="12.75" customHeight="1">
      <c r="A111" s="37"/>
      <c r="B111" s="32"/>
      <c r="C111" s="41"/>
      <c r="D111" s="5" t="s">
        <v>46</v>
      </c>
      <c r="E111" s="5" t="s">
        <v>47</v>
      </c>
      <c r="F111" s="29" t="s">
        <v>4</v>
      </c>
      <c r="G111" s="24" t="s">
        <v>49</v>
      </c>
      <c r="H111" s="30"/>
    </row>
    <row r="112" spans="1:8" ht="12.75" customHeight="1">
      <c r="A112" s="40"/>
      <c r="B112" s="37"/>
      <c r="C112" s="41"/>
      <c r="D112" s="6" t="s">
        <v>1</v>
      </c>
      <c r="E112" s="6" t="s">
        <v>1</v>
      </c>
      <c r="F112" s="28" t="s">
        <v>1</v>
      </c>
      <c r="G112" s="6" t="s">
        <v>1</v>
      </c>
      <c r="H112" s="31" t="s">
        <v>1</v>
      </c>
    </row>
    <row r="113" spans="1:8" ht="12.75" customHeight="1">
      <c r="A113" s="40"/>
      <c r="B113" s="37"/>
      <c r="C113" s="41"/>
      <c r="D113" s="42"/>
      <c r="E113" s="42"/>
      <c r="F113" s="42"/>
      <c r="G113" s="42"/>
      <c r="H113" s="42"/>
    </row>
    <row r="114" spans="1:8" ht="12.75" customHeight="1">
      <c r="A114" s="7" t="s">
        <v>75</v>
      </c>
      <c r="C114" s="20"/>
      <c r="D114" s="8">
        <v>42470</v>
      </c>
      <c r="E114" s="8">
        <v>111</v>
      </c>
      <c r="F114" s="8">
        <v>1081</v>
      </c>
      <c r="G114" s="8">
        <f>12047+1835</f>
        <v>13882</v>
      </c>
      <c r="H114" s="8">
        <f>SUM(D114:G114)</f>
        <v>57544</v>
      </c>
    </row>
    <row r="115" spans="1:8" ht="12.75" customHeight="1">
      <c r="A115" s="7"/>
      <c r="C115" s="20"/>
      <c r="D115" s="8"/>
      <c r="E115" s="8"/>
      <c r="F115" s="8"/>
      <c r="G115" s="8"/>
      <c r="H115" s="8"/>
    </row>
    <row r="116" spans="1:8" ht="12.75" customHeight="1">
      <c r="A116" s="7" t="s">
        <v>88</v>
      </c>
      <c r="C116" s="20"/>
      <c r="D116" s="8">
        <v>0</v>
      </c>
      <c r="E116" s="8">
        <v>0</v>
      </c>
      <c r="F116" s="8">
        <v>-635</v>
      </c>
      <c r="G116" s="8">
        <v>0</v>
      </c>
      <c r="H116" s="8">
        <f>SUM(D116:G116)</f>
        <v>-635</v>
      </c>
    </row>
    <row r="117" spans="1:8" ht="12.75" customHeight="1">
      <c r="A117" s="7"/>
      <c r="C117" s="20"/>
      <c r="D117" s="8"/>
      <c r="E117" s="8"/>
      <c r="F117" s="8"/>
      <c r="G117" s="8"/>
      <c r="H117" s="8"/>
    </row>
    <row r="118" spans="1:8" ht="12.75" customHeight="1">
      <c r="A118" s="7" t="s">
        <v>84</v>
      </c>
      <c r="C118" s="20"/>
      <c r="D118" s="8">
        <v>0</v>
      </c>
      <c r="E118" s="8">
        <v>0</v>
      </c>
      <c r="F118" s="8">
        <v>-115</v>
      </c>
      <c r="G118" s="8">
        <v>0</v>
      </c>
      <c r="H118" s="8">
        <f>SUM(D118:G118)</f>
        <v>-115</v>
      </c>
    </row>
    <row r="119" spans="1:8" ht="12.75" customHeight="1">
      <c r="A119" s="7" t="s">
        <v>70</v>
      </c>
      <c r="C119" s="20"/>
      <c r="D119" s="8"/>
      <c r="E119" s="8"/>
      <c r="F119" s="8"/>
      <c r="G119" s="8"/>
      <c r="H119" s="8"/>
    </row>
    <row r="120" spans="1:8" ht="12.75" customHeight="1">
      <c r="A120" s="7"/>
      <c r="C120" s="20"/>
      <c r="D120" s="8"/>
      <c r="E120" s="8"/>
      <c r="F120" s="8"/>
      <c r="G120" s="8"/>
      <c r="H120" s="8"/>
    </row>
    <row r="121" spans="1:8" ht="12.75" customHeight="1">
      <c r="A121" s="7" t="s">
        <v>85</v>
      </c>
      <c r="C121" s="20"/>
      <c r="D121" s="8">
        <v>0</v>
      </c>
      <c r="E121" s="8">
        <v>0</v>
      </c>
      <c r="F121" s="8">
        <v>26</v>
      </c>
      <c r="G121" s="8">
        <v>0</v>
      </c>
      <c r="H121" s="8">
        <f>SUM(D121:G121)</f>
        <v>26</v>
      </c>
    </row>
    <row r="122" spans="1:8" ht="12.75" customHeight="1">
      <c r="A122" s="7"/>
      <c r="C122" s="20"/>
      <c r="D122" s="8"/>
      <c r="E122" s="8"/>
      <c r="F122" s="8"/>
      <c r="G122" s="8"/>
      <c r="H122" s="8"/>
    </row>
    <row r="123" spans="1:8" ht="12.75" customHeight="1">
      <c r="A123" s="7" t="s">
        <v>69</v>
      </c>
      <c r="C123" s="20"/>
      <c r="D123" s="8">
        <v>0</v>
      </c>
      <c r="E123" s="8">
        <v>0</v>
      </c>
      <c r="F123" s="8">
        <v>0</v>
      </c>
      <c r="G123" s="8">
        <v>-1841</v>
      </c>
      <c r="H123" s="8">
        <f>SUM(D123:G123)</f>
        <v>-1841</v>
      </c>
    </row>
    <row r="124" spans="1:8" ht="12.75" customHeight="1">
      <c r="A124" s="7"/>
      <c r="C124" s="20"/>
      <c r="D124" s="8"/>
      <c r="E124" s="8"/>
      <c r="F124" s="8"/>
      <c r="G124" s="8"/>
      <c r="H124" s="8"/>
    </row>
    <row r="125" spans="1:8" ht="12.75" customHeight="1">
      <c r="A125" s="7" t="s">
        <v>53</v>
      </c>
      <c r="C125" s="20"/>
      <c r="D125" s="8">
        <v>0</v>
      </c>
      <c r="E125" s="8">
        <v>0</v>
      </c>
      <c r="F125" s="8">
        <v>0</v>
      </c>
      <c r="G125" s="8">
        <v>0</v>
      </c>
      <c r="H125" s="8">
        <f>SUM(D125:G125)</f>
        <v>0</v>
      </c>
    </row>
    <row r="126" spans="1:8" ht="12.75" customHeight="1">
      <c r="A126" s="7"/>
      <c r="C126" s="20"/>
      <c r="D126" s="8"/>
      <c r="E126" s="8"/>
      <c r="F126" s="8"/>
      <c r="G126" s="8"/>
      <c r="H126" s="8"/>
    </row>
    <row r="127" spans="1:8" ht="12.75" customHeight="1">
      <c r="A127" s="7" t="s">
        <v>52</v>
      </c>
      <c r="C127" s="20"/>
      <c r="D127" s="8">
        <v>194</v>
      </c>
      <c r="E127" s="8">
        <v>39</v>
      </c>
      <c r="F127" s="8">
        <v>0</v>
      </c>
      <c r="G127" s="8">
        <v>0</v>
      </c>
      <c r="H127" s="8">
        <f>SUM(D127:G127)</f>
        <v>233</v>
      </c>
    </row>
    <row r="128" spans="1:8" ht="12.75" customHeight="1">
      <c r="A128" s="7"/>
      <c r="C128" s="20"/>
      <c r="D128" s="8"/>
      <c r="E128" s="8"/>
      <c r="F128" s="8"/>
      <c r="G128" s="8"/>
      <c r="H128" s="8"/>
    </row>
    <row r="129" spans="1:8" ht="12.75" customHeight="1">
      <c r="A129" s="7" t="s">
        <v>54</v>
      </c>
      <c r="C129" s="20"/>
      <c r="D129" s="8">
        <v>0</v>
      </c>
      <c r="E129" s="8">
        <v>0</v>
      </c>
      <c r="F129" s="8">
        <v>0</v>
      </c>
      <c r="G129" s="8">
        <v>0</v>
      </c>
      <c r="H129" s="8">
        <f>SUM(D129:G129)</f>
        <v>0</v>
      </c>
    </row>
    <row r="130" spans="1:8" ht="12.75" customHeight="1">
      <c r="A130" s="7"/>
      <c r="C130" s="20"/>
      <c r="D130" s="8"/>
      <c r="E130" s="8"/>
      <c r="F130" s="8"/>
      <c r="G130" s="8"/>
      <c r="H130" s="8"/>
    </row>
    <row r="131" spans="1:8" ht="12.75" customHeight="1">
      <c r="A131" s="7" t="s">
        <v>82</v>
      </c>
      <c r="C131" s="20"/>
      <c r="D131" s="8">
        <v>0</v>
      </c>
      <c r="E131" s="8">
        <v>0</v>
      </c>
      <c r="F131" s="8">
        <v>0</v>
      </c>
      <c r="G131" s="8">
        <v>14090</v>
      </c>
      <c r="H131" s="8">
        <f>SUM(D131:G131)</f>
        <v>14090</v>
      </c>
    </row>
    <row r="132" spans="1:8" ht="12.75" customHeight="1">
      <c r="A132" s="7"/>
      <c r="C132" s="20"/>
      <c r="D132" s="9"/>
      <c r="E132" s="9"/>
      <c r="F132" s="9"/>
      <c r="G132" s="9"/>
      <c r="H132" s="9"/>
    </row>
    <row r="133" spans="1:8" ht="12.75" customHeight="1">
      <c r="A133" s="7" t="s">
        <v>81</v>
      </c>
      <c r="C133" s="20"/>
      <c r="D133" s="8">
        <f>SUM(D114:D132)</f>
        <v>42664</v>
      </c>
      <c r="E133" s="8">
        <f>SUM(E114:E132)</f>
        <v>150</v>
      </c>
      <c r="F133" s="8">
        <f>SUM(F114:F132)</f>
        <v>357</v>
      </c>
      <c r="G133" s="8">
        <f>SUM(G114:G132)</f>
        <v>26131</v>
      </c>
      <c r="H133" s="8">
        <f>SUM(H114:H132)</f>
        <v>69302</v>
      </c>
    </row>
    <row r="134" spans="1:8" ht="7.5" customHeight="1" thickBot="1">
      <c r="A134" s="7"/>
      <c r="C134" s="20"/>
      <c r="D134" s="14"/>
      <c r="E134" s="14"/>
      <c r="F134" s="14"/>
      <c r="G134" s="14"/>
      <c r="H134" s="14"/>
    </row>
    <row r="135" spans="1:8" ht="12.75" customHeight="1">
      <c r="A135" s="40"/>
      <c r="B135" s="37"/>
      <c r="C135" s="41"/>
      <c r="D135" s="42"/>
      <c r="E135" s="42"/>
      <c r="F135" s="42"/>
      <c r="G135" s="42"/>
      <c r="H135" s="42"/>
    </row>
    <row r="136" spans="1:8" ht="12.75" customHeight="1">
      <c r="A136" s="40"/>
      <c r="B136" s="37"/>
      <c r="C136" s="41"/>
      <c r="D136" s="42"/>
      <c r="E136" s="42"/>
      <c r="F136" s="42"/>
      <c r="G136" s="42"/>
      <c r="H136" s="42"/>
    </row>
    <row r="137" spans="1:8" ht="12.75" customHeight="1">
      <c r="A137" s="7" t="s">
        <v>87</v>
      </c>
      <c r="C137" s="20"/>
      <c r="D137" s="8">
        <f>D133</f>
        <v>42664</v>
      </c>
      <c r="E137" s="8">
        <f>E133</f>
        <v>150</v>
      </c>
      <c r="F137" s="8">
        <f>F133</f>
        <v>357</v>
      </c>
      <c r="G137" s="8">
        <f>G133</f>
        <v>26131</v>
      </c>
      <c r="H137" s="8">
        <f>SUM(D137:G137)</f>
        <v>69302</v>
      </c>
    </row>
    <row r="138" spans="1:8" ht="12.75" customHeight="1">
      <c r="A138" s="7"/>
      <c r="C138" s="20"/>
      <c r="D138" s="8"/>
      <c r="E138" s="8"/>
      <c r="F138" s="8"/>
      <c r="G138" s="8"/>
      <c r="H138" s="8"/>
    </row>
    <row r="139" spans="1:8" ht="12.75" customHeight="1">
      <c r="A139" s="7" t="s">
        <v>88</v>
      </c>
      <c r="C139" s="20"/>
      <c r="D139" s="8">
        <v>0</v>
      </c>
      <c r="E139" s="8">
        <v>0</v>
      </c>
      <c r="F139" s="8">
        <v>0</v>
      </c>
      <c r="G139" s="8">
        <v>0</v>
      </c>
      <c r="H139" s="8">
        <f aca="true" t="shared" si="0" ref="H139:H154">SUM(D139:G139)</f>
        <v>0</v>
      </c>
    </row>
    <row r="140" spans="1:8" ht="12.75" customHeight="1">
      <c r="A140" s="7"/>
      <c r="C140" s="20"/>
      <c r="D140" s="8"/>
      <c r="E140" s="8"/>
      <c r="F140" s="8"/>
      <c r="G140" s="8"/>
      <c r="H140" s="8"/>
    </row>
    <row r="141" spans="1:8" ht="12.75" customHeight="1">
      <c r="A141" s="7" t="s">
        <v>84</v>
      </c>
      <c r="C141" s="20"/>
      <c r="D141" s="8">
        <v>0</v>
      </c>
      <c r="E141" s="8">
        <v>0</v>
      </c>
      <c r="F141" s="8">
        <v>-85</v>
      </c>
      <c r="G141" s="8">
        <v>0</v>
      </c>
      <c r="H141" s="8">
        <f t="shared" si="0"/>
        <v>-85</v>
      </c>
    </row>
    <row r="142" spans="1:8" ht="12.75" customHeight="1">
      <c r="A142" s="7" t="s">
        <v>70</v>
      </c>
      <c r="C142" s="20"/>
      <c r="D142" s="8"/>
      <c r="E142" s="8"/>
      <c r="F142" s="8"/>
      <c r="G142" s="8"/>
      <c r="H142" s="8"/>
    </row>
    <row r="143" spans="1:8" ht="12.75" customHeight="1">
      <c r="A143" s="7"/>
      <c r="C143" s="20"/>
      <c r="D143" s="8"/>
      <c r="E143" s="8"/>
      <c r="F143" s="8"/>
      <c r="G143" s="8"/>
      <c r="H143" s="8"/>
    </row>
    <row r="144" spans="1:8" ht="12.75" customHeight="1">
      <c r="A144" s="7" t="s">
        <v>85</v>
      </c>
      <c r="C144" s="20"/>
      <c r="D144" s="8">
        <v>0</v>
      </c>
      <c r="E144" s="8">
        <v>0</v>
      </c>
      <c r="F144" s="8">
        <v>0</v>
      </c>
      <c r="G144" s="8">
        <v>0</v>
      </c>
      <c r="H144" s="8">
        <f t="shared" si="0"/>
        <v>0</v>
      </c>
    </row>
    <row r="145" spans="1:8" ht="12.75" customHeight="1">
      <c r="A145" s="7"/>
      <c r="C145" s="20"/>
      <c r="D145" s="8"/>
      <c r="E145" s="8"/>
      <c r="F145" s="8"/>
      <c r="G145" s="8"/>
      <c r="H145" s="8"/>
    </row>
    <row r="146" spans="1:8" ht="12.75" customHeight="1">
      <c r="A146" s="7" t="s">
        <v>69</v>
      </c>
      <c r="C146" s="20"/>
      <c r="D146" s="8">
        <v>0</v>
      </c>
      <c r="E146" s="8">
        <v>0</v>
      </c>
      <c r="F146" s="8">
        <v>0</v>
      </c>
      <c r="G146" s="8">
        <v>-3078</v>
      </c>
      <c r="H146" s="8">
        <f t="shared" si="0"/>
        <v>-3078</v>
      </c>
    </row>
    <row r="147" spans="1:8" ht="12.75" customHeight="1">
      <c r="A147" s="7"/>
      <c r="C147" s="20"/>
      <c r="D147" s="8"/>
      <c r="E147" s="8"/>
      <c r="F147" s="8"/>
      <c r="G147" s="8"/>
      <c r="H147" s="8"/>
    </row>
    <row r="148" spans="1:8" ht="12.75" customHeight="1">
      <c r="A148" s="7" t="s">
        <v>53</v>
      </c>
      <c r="C148" s="20"/>
      <c r="D148" s="8">
        <v>0</v>
      </c>
      <c r="E148" s="8">
        <v>0</v>
      </c>
      <c r="F148" s="8">
        <v>0</v>
      </c>
      <c r="G148" s="8">
        <v>0</v>
      </c>
      <c r="H148" s="8">
        <f t="shared" si="0"/>
        <v>0</v>
      </c>
    </row>
    <row r="149" spans="1:8" ht="12.75" customHeight="1">
      <c r="A149" s="7"/>
      <c r="C149" s="20"/>
      <c r="D149" s="8"/>
      <c r="E149" s="8"/>
      <c r="F149" s="8"/>
      <c r="G149" s="8"/>
      <c r="H149" s="8"/>
    </row>
    <row r="150" spans="1:8" ht="12.75" customHeight="1">
      <c r="A150" s="7" t="s">
        <v>52</v>
      </c>
      <c r="C150" s="20"/>
      <c r="D150" s="8">
        <v>91</v>
      </c>
      <c r="E150" s="8">
        <v>18</v>
      </c>
      <c r="F150" s="8">
        <v>0</v>
      </c>
      <c r="G150" s="8">
        <v>0</v>
      </c>
      <c r="H150" s="8">
        <f t="shared" si="0"/>
        <v>109</v>
      </c>
    </row>
    <row r="151" spans="1:8" ht="12.75" customHeight="1">
      <c r="A151" s="7"/>
      <c r="C151" s="20"/>
      <c r="D151" s="8"/>
      <c r="E151" s="8"/>
      <c r="F151" s="8"/>
      <c r="G151" s="8"/>
      <c r="H151" s="8"/>
    </row>
    <row r="152" spans="1:8" ht="12.75" customHeight="1">
      <c r="A152" s="7" t="s">
        <v>54</v>
      </c>
      <c r="C152" s="20"/>
      <c r="D152" s="8">
        <v>0</v>
      </c>
      <c r="E152" s="8">
        <v>0</v>
      </c>
      <c r="F152" s="8">
        <v>0</v>
      </c>
      <c r="G152" s="8">
        <v>0</v>
      </c>
      <c r="H152" s="8">
        <f t="shared" si="0"/>
        <v>0</v>
      </c>
    </row>
    <row r="153" spans="1:8" ht="12.75" customHeight="1">
      <c r="A153" s="7"/>
      <c r="C153" s="20"/>
      <c r="D153" s="8"/>
      <c r="E153" s="8"/>
      <c r="F153" s="8"/>
      <c r="G153" s="8"/>
      <c r="H153" s="8"/>
    </row>
    <row r="154" spans="1:8" ht="12.75" customHeight="1">
      <c r="A154" s="7" t="s">
        <v>89</v>
      </c>
      <c r="C154" s="20"/>
      <c r="D154" s="8">
        <v>0</v>
      </c>
      <c r="E154" s="8">
        <v>0</v>
      </c>
      <c r="F154" s="8">
        <v>0</v>
      </c>
      <c r="G154" s="8">
        <f>G28</f>
        <v>9988</v>
      </c>
      <c r="H154" s="8">
        <f t="shared" si="0"/>
        <v>9988</v>
      </c>
    </row>
    <row r="155" spans="1:8" ht="12.75" customHeight="1">
      <c r="A155" s="7"/>
      <c r="C155" s="20"/>
      <c r="D155" s="9"/>
      <c r="E155" s="9"/>
      <c r="F155" s="9"/>
      <c r="G155" s="9"/>
      <c r="H155" s="9"/>
    </row>
    <row r="156" spans="1:10" ht="12.75" customHeight="1">
      <c r="A156" s="7" t="s">
        <v>100</v>
      </c>
      <c r="C156" s="20"/>
      <c r="D156" s="8">
        <f>SUM(D137:D155)</f>
        <v>42755</v>
      </c>
      <c r="E156" s="8">
        <f>SUM(E137:E155)</f>
        <v>168</v>
      </c>
      <c r="F156" s="8">
        <f>SUM(F137:F155)</f>
        <v>272</v>
      </c>
      <c r="G156" s="8">
        <f>SUM(G137:G155)</f>
        <v>33041</v>
      </c>
      <c r="H156" s="8">
        <f>SUM(H137:H155)</f>
        <v>76236</v>
      </c>
      <c r="I156" s="8">
        <f>SUM(D156:G156)-H156</f>
        <v>0</v>
      </c>
      <c r="J156" s="8">
        <f>H156-F88</f>
        <v>0</v>
      </c>
    </row>
    <row r="157" spans="1:8" ht="7.5" customHeight="1" thickBot="1">
      <c r="A157" s="7"/>
      <c r="C157" s="20"/>
      <c r="D157" s="14"/>
      <c r="E157" s="14"/>
      <c r="F157" s="14"/>
      <c r="G157" s="14"/>
      <c r="H157" s="14"/>
    </row>
    <row r="158" spans="1:8" ht="12.75" customHeight="1">
      <c r="A158" s="7"/>
      <c r="C158" s="20"/>
      <c r="D158" s="8"/>
      <c r="E158" s="8"/>
      <c r="F158" s="8"/>
      <c r="G158" s="8"/>
      <c r="H158" s="8"/>
    </row>
    <row r="159" spans="1:8" ht="12.75" customHeight="1">
      <c r="A159" s="7"/>
      <c r="C159" s="20"/>
      <c r="D159" s="8"/>
      <c r="E159" s="8"/>
      <c r="F159" s="8"/>
      <c r="G159" s="8"/>
      <c r="H159" s="8"/>
    </row>
    <row r="160" spans="1:8" ht="12.75" customHeight="1">
      <c r="A160" s="7" t="s">
        <v>94</v>
      </c>
      <c r="C160" s="20"/>
      <c r="F160" s="22"/>
      <c r="G160" s="22"/>
      <c r="H160" s="8"/>
    </row>
    <row r="161" spans="1:8" ht="12.75" customHeight="1">
      <c r="A161" s="7" t="s">
        <v>86</v>
      </c>
      <c r="B161" s="7"/>
      <c r="E161" s="13"/>
      <c r="F161" s="21"/>
      <c r="G161" s="13"/>
      <c r="H161" s="8"/>
    </row>
    <row r="162" spans="1:8" ht="12.75" customHeight="1">
      <c r="A162" s="7" t="s">
        <v>83</v>
      </c>
      <c r="B162" s="3"/>
      <c r="E162" s="13"/>
      <c r="F162" s="21"/>
      <c r="G162" s="13"/>
      <c r="H162" s="22"/>
    </row>
    <row r="163" spans="1:8" ht="12.75" customHeight="1">
      <c r="A163" s="7"/>
      <c r="C163" s="20"/>
      <c r="F163" s="22"/>
      <c r="G163" s="22"/>
      <c r="H163" s="22"/>
    </row>
    <row r="164" spans="1:8" ht="12.75" customHeight="1">
      <c r="A164" s="34" t="s">
        <v>77</v>
      </c>
      <c r="C164" s="20"/>
      <c r="F164" s="22"/>
      <c r="G164" s="22"/>
      <c r="H164" s="22"/>
    </row>
    <row r="165" spans="1:10" ht="12.75" customHeight="1">
      <c r="A165" s="34" t="str">
        <f>A2</f>
        <v>For The Quarter Ended 30 September 2004</v>
      </c>
      <c r="C165" s="20"/>
      <c r="F165" s="22"/>
      <c r="G165" s="22"/>
      <c r="H165" s="22"/>
      <c r="J165" s="37"/>
    </row>
    <row r="166" spans="1:10" ht="12.75" customHeight="1">
      <c r="A166" s="7"/>
      <c r="C166" s="20"/>
      <c r="F166" s="23" t="s">
        <v>101</v>
      </c>
      <c r="G166" s="22"/>
      <c r="H166" s="23" t="str">
        <f>F166</f>
        <v>9 Months</v>
      </c>
      <c r="J166" s="29"/>
    </row>
    <row r="167" spans="1:10" ht="12.75" customHeight="1">
      <c r="A167" s="7"/>
      <c r="C167" s="20"/>
      <c r="F167" s="24" t="s">
        <v>35</v>
      </c>
      <c r="G167" s="22"/>
      <c r="H167" s="24" t="s">
        <v>35</v>
      </c>
      <c r="J167" s="29"/>
    </row>
    <row r="168" spans="1:10" ht="12.75" customHeight="1">
      <c r="A168" s="7"/>
      <c r="C168" s="20"/>
      <c r="F168" s="43" t="str">
        <f>E7</f>
        <v>30/09/2004</v>
      </c>
      <c r="G168" s="22"/>
      <c r="H168" s="43" t="str">
        <f>F7</f>
        <v>30/09/2003</v>
      </c>
      <c r="J168" s="29"/>
    </row>
    <row r="169" spans="1:10" ht="12.75" customHeight="1">
      <c r="A169" s="7"/>
      <c r="C169" s="20"/>
      <c r="F169" s="25" t="s">
        <v>1</v>
      </c>
      <c r="G169" s="22"/>
      <c r="H169" s="25" t="s">
        <v>1</v>
      </c>
      <c r="J169" s="29"/>
    </row>
    <row r="170" spans="1:10" ht="12.75" customHeight="1">
      <c r="A170" s="7"/>
      <c r="C170" s="20"/>
      <c r="E170" s="8"/>
      <c r="F170" s="8"/>
      <c r="G170" s="8"/>
      <c r="H170" s="8"/>
      <c r="J170" s="13"/>
    </row>
    <row r="171" spans="1:10" ht="12.75" customHeight="1">
      <c r="A171" s="15" t="s">
        <v>36</v>
      </c>
      <c r="C171" s="20"/>
      <c r="E171" s="8"/>
      <c r="F171" s="8"/>
      <c r="G171" s="8"/>
      <c r="H171" s="8"/>
      <c r="J171" s="13"/>
    </row>
    <row r="172" spans="1:10" ht="12.75" customHeight="1">
      <c r="A172" s="7" t="s">
        <v>79</v>
      </c>
      <c r="C172" s="20"/>
      <c r="E172" s="8"/>
      <c r="F172" s="8">
        <f>G20</f>
        <v>15547</v>
      </c>
      <c r="G172" s="8"/>
      <c r="H172" s="8">
        <v>12669</v>
      </c>
      <c r="J172" s="13"/>
    </row>
    <row r="173" spans="1:10" ht="12.75" customHeight="1">
      <c r="A173" s="7"/>
      <c r="C173" s="20"/>
      <c r="E173" s="8"/>
      <c r="F173" s="8"/>
      <c r="G173" s="8"/>
      <c r="H173" s="8"/>
      <c r="J173" s="13"/>
    </row>
    <row r="174" spans="1:10" ht="12.75" customHeight="1">
      <c r="A174" s="7" t="s">
        <v>37</v>
      </c>
      <c r="C174" s="20"/>
      <c r="E174" s="8"/>
      <c r="F174" s="8"/>
      <c r="G174" s="8"/>
      <c r="H174" s="8"/>
      <c r="J174" s="13"/>
    </row>
    <row r="175" spans="1:10" ht="12.75" customHeight="1">
      <c r="A175" s="7"/>
      <c r="B175" s="1" t="s">
        <v>38</v>
      </c>
      <c r="C175" s="20"/>
      <c r="E175" s="8"/>
      <c r="F175" s="8">
        <v>1229</v>
      </c>
      <c r="G175" s="8"/>
      <c r="H175" s="8">
        <v>1055</v>
      </c>
      <c r="J175" s="13"/>
    </row>
    <row r="176" spans="1:10" ht="12.75" customHeight="1">
      <c r="A176" s="7"/>
      <c r="B176" s="1" t="s">
        <v>58</v>
      </c>
      <c r="C176" s="20"/>
      <c r="E176" s="8"/>
      <c r="F176" s="8">
        <v>-4541</v>
      </c>
      <c r="G176" s="8"/>
      <c r="H176" s="8">
        <v>-3954</v>
      </c>
      <c r="J176" s="13"/>
    </row>
    <row r="177" spans="1:10" ht="12.75" customHeight="1">
      <c r="A177" s="7"/>
      <c r="C177" s="20"/>
      <c r="E177" s="8"/>
      <c r="F177" s="9"/>
      <c r="G177" s="8"/>
      <c r="H177" s="9"/>
      <c r="J177" s="13"/>
    </row>
    <row r="178" spans="1:10" ht="12.75" customHeight="1">
      <c r="A178" s="7" t="s">
        <v>39</v>
      </c>
      <c r="C178" s="20"/>
      <c r="E178" s="8"/>
      <c r="F178" s="8">
        <f>SUM(F172:F177)</f>
        <v>12235</v>
      </c>
      <c r="G178" s="8"/>
      <c r="H178" s="8">
        <f>SUM(H172:H177)</f>
        <v>9770</v>
      </c>
      <c r="J178" s="13"/>
    </row>
    <row r="179" spans="1:10" ht="12.75" customHeight="1">
      <c r="A179" s="7"/>
      <c r="C179" s="20"/>
      <c r="E179" s="8"/>
      <c r="F179" s="8"/>
      <c r="G179" s="8"/>
      <c r="H179" s="8"/>
      <c r="J179" s="13"/>
    </row>
    <row r="180" spans="1:10" ht="12.75" customHeight="1">
      <c r="A180" s="7" t="s">
        <v>40</v>
      </c>
      <c r="C180" s="20"/>
      <c r="E180" s="8"/>
      <c r="F180" s="8"/>
      <c r="G180" s="8"/>
      <c r="H180" s="8"/>
      <c r="J180" s="13"/>
    </row>
    <row r="181" spans="1:10" ht="12.75" customHeight="1">
      <c r="A181" s="7"/>
      <c r="B181" s="1" t="s">
        <v>41</v>
      </c>
      <c r="C181" s="20"/>
      <c r="E181" s="8"/>
      <c r="F181" s="8">
        <v>6534</v>
      </c>
      <c r="G181" s="8"/>
      <c r="H181" s="8">
        <v>-619</v>
      </c>
      <c r="J181" s="13"/>
    </row>
    <row r="182" spans="1:10" ht="12.75" customHeight="1">
      <c r="A182" s="7"/>
      <c r="B182" s="1" t="s">
        <v>42</v>
      </c>
      <c r="C182" s="20"/>
      <c r="E182" s="8"/>
      <c r="F182" s="8">
        <v>-4980</v>
      </c>
      <c r="G182" s="8"/>
      <c r="H182" s="8">
        <v>-2382</v>
      </c>
      <c r="J182" s="13"/>
    </row>
    <row r="183" spans="1:10" ht="12.75" customHeight="1">
      <c r="A183" s="7"/>
      <c r="C183" s="20"/>
      <c r="E183" s="8"/>
      <c r="F183" s="9"/>
      <c r="G183" s="8"/>
      <c r="H183" s="9"/>
      <c r="J183" s="13"/>
    </row>
    <row r="184" spans="1:10" ht="12.75" customHeight="1">
      <c r="A184" s="7" t="s">
        <v>73</v>
      </c>
      <c r="C184" s="20"/>
      <c r="E184" s="8"/>
      <c r="F184" s="8">
        <f>SUM(F178:F183)</f>
        <v>13789</v>
      </c>
      <c r="G184" s="8"/>
      <c r="H184" s="8">
        <f>SUM(H178:H183)</f>
        <v>6769</v>
      </c>
      <c r="J184" s="13"/>
    </row>
    <row r="185" spans="1:10" ht="12.75" customHeight="1">
      <c r="A185" s="7"/>
      <c r="C185" s="20"/>
      <c r="E185" s="8"/>
      <c r="F185" s="8"/>
      <c r="G185" s="8"/>
      <c r="H185" s="8"/>
      <c r="J185" s="13"/>
    </row>
    <row r="186" spans="1:10" ht="12.75" customHeight="1">
      <c r="A186" s="15" t="s">
        <v>71</v>
      </c>
      <c r="C186" s="20"/>
      <c r="E186" s="8"/>
      <c r="F186" s="8"/>
      <c r="G186" s="8"/>
      <c r="H186" s="8"/>
      <c r="J186" s="13"/>
    </row>
    <row r="187" spans="1:10" ht="12.75" customHeight="1">
      <c r="A187" s="7"/>
      <c r="B187" s="1" t="s">
        <v>43</v>
      </c>
      <c r="C187" s="20"/>
      <c r="E187" s="8"/>
      <c r="F187" s="10">
        <v>0</v>
      </c>
      <c r="G187" s="8"/>
      <c r="H187" s="10">
        <v>0</v>
      </c>
      <c r="J187" s="13"/>
    </row>
    <row r="188" spans="1:10" ht="12.75" customHeight="1">
      <c r="A188" s="7"/>
      <c r="B188" s="1" t="s">
        <v>90</v>
      </c>
      <c r="C188" s="20"/>
      <c r="E188" s="8"/>
      <c r="F188" s="12">
        <v>-1837</v>
      </c>
      <c r="G188" s="8"/>
      <c r="H188" s="12">
        <v>-3488</v>
      </c>
      <c r="J188" s="13"/>
    </row>
    <row r="189" spans="1:10" ht="12.75" customHeight="1">
      <c r="A189" s="7"/>
      <c r="C189" s="20"/>
      <c r="E189" s="8"/>
      <c r="F189" s="8">
        <f>SUM(F187:F188)</f>
        <v>-1837</v>
      </c>
      <c r="G189" s="8"/>
      <c r="H189" s="8">
        <f>SUM(H187:H188)</f>
        <v>-3488</v>
      </c>
      <c r="J189" s="13"/>
    </row>
    <row r="190" spans="1:10" ht="12.75" customHeight="1">
      <c r="A190" s="15" t="s">
        <v>72</v>
      </c>
      <c r="C190" s="20"/>
      <c r="E190" s="8"/>
      <c r="F190" s="8"/>
      <c r="G190" s="8"/>
      <c r="H190" s="8"/>
      <c r="J190" s="13"/>
    </row>
    <row r="191" spans="1:10" ht="12.75" customHeight="1">
      <c r="A191" s="7"/>
      <c r="B191" s="1" t="s">
        <v>59</v>
      </c>
      <c r="C191" s="20"/>
      <c r="E191" s="8"/>
      <c r="F191" s="10">
        <v>-3078</v>
      </c>
      <c r="G191" s="8"/>
      <c r="H191" s="10">
        <v>-3064</v>
      </c>
      <c r="J191" s="13"/>
    </row>
    <row r="192" spans="1:10" ht="12.75" customHeight="1">
      <c r="A192" s="7"/>
      <c r="B192" s="1" t="s">
        <v>52</v>
      </c>
      <c r="C192" s="20"/>
      <c r="E192" s="8"/>
      <c r="F192" s="11">
        <v>109</v>
      </c>
      <c r="G192" s="8"/>
      <c r="H192" s="11">
        <v>199</v>
      </c>
      <c r="J192" s="13"/>
    </row>
    <row r="193" spans="1:10" ht="12.75" customHeight="1">
      <c r="A193" s="7"/>
      <c r="B193" s="1" t="s">
        <v>44</v>
      </c>
      <c r="C193" s="20"/>
      <c r="E193" s="8"/>
      <c r="F193" s="11">
        <v>3727</v>
      </c>
      <c r="G193" s="8"/>
      <c r="H193" s="11">
        <v>-8060</v>
      </c>
      <c r="J193" s="13"/>
    </row>
    <row r="194" spans="1:10" ht="12.75" customHeight="1">
      <c r="A194" s="7"/>
      <c r="B194" s="1" t="s">
        <v>66</v>
      </c>
      <c r="C194" s="20"/>
      <c r="E194" s="8"/>
      <c r="F194" s="12">
        <v>0</v>
      </c>
      <c r="G194" s="8"/>
      <c r="H194" s="12">
        <v>0</v>
      </c>
      <c r="J194" s="13"/>
    </row>
    <row r="195" spans="1:10" ht="12.75" customHeight="1">
      <c r="A195" s="7"/>
      <c r="C195" s="20"/>
      <c r="E195" s="8"/>
      <c r="F195" s="8">
        <f>SUM(F191:F194)</f>
        <v>758</v>
      </c>
      <c r="G195" s="8"/>
      <c r="H195" s="8">
        <f>SUM(H191:H194)</f>
        <v>-10925</v>
      </c>
      <c r="J195" s="13"/>
    </row>
    <row r="196" spans="1:10" ht="12.75" customHeight="1">
      <c r="A196" s="7"/>
      <c r="C196" s="20"/>
      <c r="E196" s="8"/>
      <c r="F196" s="9"/>
      <c r="G196" s="8"/>
      <c r="H196" s="9"/>
      <c r="J196" s="13"/>
    </row>
    <row r="197" spans="1:10" ht="12.75" customHeight="1">
      <c r="A197" s="15" t="s">
        <v>45</v>
      </c>
      <c r="C197" s="20"/>
      <c r="E197" s="8"/>
      <c r="F197" s="8">
        <f>F184+F189+F195</f>
        <v>12710</v>
      </c>
      <c r="G197" s="8"/>
      <c r="H197" s="8">
        <f>H184+H189+H195</f>
        <v>-7644</v>
      </c>
      <c r="J197" s="13"/>
    </row>
    <row r="198" spans="1:10" ht="12.75" customHeight="1">
      <c r="A198" s="15"/>
      <c r="C198" s="20"/>
      <c r="E198" s="8"/>
      <c r="F198" s="8"/>
      <c r="G198" s="8"/>
      <c r="H198" s="8"/>
      <c r="J198" s="13"/>
    </row>
    <row r="199" spans="1:10" ht="12.75" customHeight="1">
      <c r="A199" s="15" t="s">
        <v>92</v>
      </c>
      <c r="C199" s="20"/>
      <c r="E199" s="8"/>
      <c r="F199" s="8">
        <v>5524</v>
      </c>
      <c r="G199" s="8"/>
      <c r="H199" s="8">
        <v>17076</v>
      </c>
      <c r="J199" s="13"/>
    </row>
    <row r="200" spans="1:10" ht="12.75" customHeight="1">
      <c r="A200" s="15" t="s">
        <v>67</v>
      </c>
      <c r="C200" s="20"/>
      <c r="E200" s="8"/>
      <c r="F200" s="8">
        <v>0</v>
      </c>
      <c r="G200" s="8"/>
      <c r="H200" s="8">
        <v>25</v>
      </c>
      <c r="J200" s="13"/>
    </row>
    <row r="201" spans="1:10" ht="12.75" customHeight="1">
      <c r="A201" s="15"/>
      <c r="C201" s="20"/>
      <c r="E201" s="8"/>
      <c r="F201" s="9"/>
      <c r="G201" s="8"/>
      <c r="H201" s="9"/>
      <c r="J201" s="13"/>
    </row>
    <row r="202" spans="1:10" ht="12.75" customHeight="1">
      <c r="A202" s="15" t="s">
        <v>91</v>
      </c>
      <c r="C202" s="20"/>
      <c r="E202" s="8"/>
      <c r="F202" s="8">
        <f>SUM(F197:F201)</f>
        <v>18234</v>
      </c>
      <c r="G202" s="8"/>
      <c r="H202" s="8">
        <f>SUM(H197:H201)</f>
        <v>9457</v>
      </c>
      <c r="J202" s="13"/>
    </row>
    <row r="203" spans="1:10" ht="7.5" customHeight="1" thickBot="1">
      <c r="A203" s="15"/>
      <c r="C203" s="20"/>
      <c r="E203" s="8"/>
      <c r="F203" s="14"/>
      <c r="G203" s="8"/>
      <c r="H203" s="14"/>
      <c r="J203" s="13"/>
    </row>
    <row r="204" spans="1:10" ht="12.75" customHeight="1">
      <c r="A204" s="15"/>
      <c r="C204" s="20"/>
      <c r="E204" s="8"/>
      <c r="F204" s="13"/>
      <c r="G204" s="8"/>
      <c r="H204" s="13"/>
      <c r="J204" s="13"/>
    </row>
    <row r="205" spans="1:10" ht="12.75" customHeight="1">
      <c r="A205" s="15"/>
      <c r="C205" s="20"/>
      <c r="E205" s="8"/>
      <c r="F205" s="8"/>
      <c r="G205" s="8"/>
      <c r="H205" s="8"/>
      <c r="J205" s="13"/>
    </row>
    <row r="206" spans="1:10" ht="12.75" customHeight="1">
      <c r="A206" s="15" t="s">
        <v>91</v>
      </c>
      <c r="C206" s="20"/>
      <c r="E206" s="8"/>
      <c r="F206" s="8"/>
      <c r="G206" s="8"/>
      <c r="H206" s="8"/>
      <c r="J206" s="13"/>
    </row>
    <row r="207" spans="2:10" ht="12.75" customHeight="1">
      <c r="B207" s="1" t="s">
        <v>56</v>
      </c>
      <c r="C207" s="20"/>
      <c r="E207" s="8"/>
      <c r="F207" s="8">
        <v>3715</v>
      </c>
      <c r="G207" s="8"/>
      <c r="H207" s="8">
        <v>5802</v>
      </c>
      <c r="J207" s="13"/>
    </row>
    <row r="208" spans="1:10" ht="12.75" customHeight="1">
      <c r="A208" s="15"/>
      <c r="B208" s="1" t="s">
        <v>55</v>
      </c>
      <c r="C208" s="20"/>
      <c r="E208" s="8"/>
      <c r="F208" s="8">
        <v>15052</v>
      </c>
      <c r="G208" s="8"/>
      <c r="H208" s="8">
        <v>3936</v>
      </c>
      <c r="J208" s="13"/>
    </row>
    <row r="209" spans="1:10" ht="12.75" customHeight="1">
      <c r="A209" s="15"/>
      <c r="B209" s="1" t="s">
        <v>57</v>
      </c>
      <c r="C209" s="20"/>
      <c r="E209" s="8"/>
      <c r="F209" s="9">
        <v>-533</v>
      </c>
      <c r="G209" s="8"/>
      <c r="H209" s="9">
        <v>-281</v>
      </c>
      <c r="I209" s="39" t="s">
        <v>76</v>
      </c>
      <c r="J209" s="13"/>
    </row>
    <row r="210" spans="3:10" ht="12.75" customHeight="1">
      <c r="C210" s="20"/>
      <c r="E210" s="8"/>
      <c r="F210" s="13">
        <f>SUM(F207:F209)</f>
        <v>18234</v>
      </c>
      <c r="G210" s="8"/>
      <c r="H210" s="13">
        <f>SUM(H207:H209)</f>
        <v>9457</v>
      </c>
      <c r="I210" s="8">
        <f>F202-F210</f>
        <v>0</v>
      </c>
      <c r="J210" s="13">
        <f>H202-H210</f>
        <v>0</v>
      </c>
    </row>
    <row r="211" spans="1:10" ht="7.5" customHeight="1" thickBot="1">
      <c r="A211" s="15"/>
      <c r="C211" s="20"/>
      <c r="E211" s="8"/>
      <c r="F211" s="14"/>
      <c r="G211" s="8"/>
      <c r="H211" s="14"/>
      <c r="J211" s="13"/>
    </row>
    <row r="212" spans="1:10" ht="12.75" customHeight="1">
      <c r="A212" s="15"/>
      <c r="C212" s="20"/>
      <c r="E212" s="8"/>
      <c r="H212" s="8"/>
      <c r="I212" s="8"/>
      <c r="J212" s="13"/>
    </row>
    <row r="213" spans="1:10" ht="12.75" customHeight="1">
      <c r="A213" s="7" t="s">
        <v>78</v>
      </c>
      <c r="C213" s="20"/>
      <c r="E213" s="8"/>
      <c r="F213" s="8"/>
      <c r="G213" s="8"/>
      <c r="H213" s="8"/>
      <c r="J213" s="37"/>
    </row>
    <row r="214" spans="1:8" ht="12.75" customHeight="1">
      <c r="A214" s="7" t="s">
        <v>86</v>
      </c>
      <c r="B214" s="7"/>
      <c r="E214" s="13"/>
      <c r="F214" s="21"/>
      <c r="G214" s="13"/>
      <c r="H214" s="8"/>
    </row>
    <row r="215" spans="1:8" ht="12.75" customHeight="1">
      <c r="A215" s="7" t="s">
        <v>83</v>
      </c>
      <c r="B215" s="3"/>
      <c r="E215" s="13"/>
      <c r="F215" s="21"/>
      <c r="G215" s="13"/>
      <c r="H215" s="8"/>
    </row>
    <row r="216" spans="1:8" ht="12.75" customHeight="1">
      <c r="A216" s="7"/>
      <c r="B216" s="3"/>
      <c r="E216" s="13"/>
      <c r="F216" s="21"/>
      <c r="G216" s="13"/>
      <c r="H216" s="8"/>
    </row>
    <row r="217" spans="1:8" ht="12.75" customHeight="1">
      <c r="A217" s="38"/>
      <c r="B217" s="3"/>
      <c r="E217" s="13"/>
      <c r="F217" s="21"/>
      <c r="G217" s="13"/>
      <c r="H217" s="8"/>
    </row>
    <row r="218" spans="2:8" ht="12.75" customHeight="1">
      <c r="B218" s="20"/>
      <c r="C218" s="20"/>
      <c r="E218" s="8"/>
      <c r="F218" s="8"/>
      <c r="G218" s="8"/>
      <c r="H218" s="8"/>
    </row>
    <row r="219" spans="1:8" ht="12.75" customHeight="1">
      <c r="A219" s="7"/>
      <c r="B219" s="20"/>
      <c r="C219" s="20"/>
      <c r="E219" s="8"/>
      <c r="F219" s="8"/>
      <c r="G219" s="8"/>
      <c r="H219" s="8"/>
    </row>
    <row r="220" spans="1:8" ht="12.75" customHeight="1">
      <c r="A220" s="7"/>
      <c r="B220" s="20"/>
      <c r="C220" s="20"/>
      <c r="E220" s="35"/>
      <c r="F220" s="8"/>
      <c r="G220" s="8"/>
      <c r="H220" s="8"/>
    </row>
    <row r="221" spans="1:8" ht="12.75" customHeight="1">
      <c r="A221" s="7"/>
      <c r="B221" s="20"/>
      <c r="C221" s="20"/>
      <c r="E221" s="8"/>
      <c r="F221" s="8"/>
      <c r="G221" s="8"/>
      <c r="H221" s="8"/>
    </row>
    <row r="222" spans="1:8" ht="12.75" customHeight="1">
      <c r="A222" s="7"/>
      <c r="B222" s="20"/>
      <c r="C222" s="20"/>
      <c r="F222" s="8"/>
      <c r="G222" s="8"/>
      <c r="H222" s="8"/>
    </row>
    <row r="223" spans="1:8" ht="12.75" customHeight="1">
      <c r="A223" s="7"/>
      <c r="B223" s="20"/>
      <c r="C223" s="20"/>
      <c r="F223" s="8"/>
      <c r="G223" s="8"/>
      <c r="H223" s="8"/>
    </row>
    <row r="224" spans="1:8" ht="12.75" customHeight="1">
      <c r="A224" s="7"/>
      <c r="B224" s="20"/>
      <c r="C224" s="20"/>
      <c r="F224" s="8"/>
      <c r="G224" s="8"/>
      <c r="H224" s="8"/>
    </row>
    <row r="225" spans="1:8" ht="12.75" customHeight="1">
      <c r="A225" s="7"/>
      <c r="B225" s="3"/>
      <c r="C225" s="3"/>
      <c r="F225" s="8"/>
      <c r="G225" s="8"/>
      <c r="H225" s="8"/>
    </row>
    <row r="226" spans="1:8" ht="12.75" customHeight="1">
      <c r="A226" s="7"/>
      <c r="B226" s="3"/>
      <c r="C226" s="3"/>
      <c r="F226" s="8"/>
      <c r="G226" s="8"/>
      <c r="H226" s="8"/>
    </row>
    <row r="227" spans="1:8" ht="12.75" customHeight="1">
      <c r="A227" s="7"/>
      <c r="B227" s="3"/>
      <c r="C227" s="3"/>
      <c r="F227" s="8"/>
      <c r="G227" s="8"/>
      <c r="H227" s="8"/>
    </row>
    <row r="228" spans="1:8" ht="12.75" customHeight="1">
      <c r="A228" s="7"/>
      <c r="B228" s="3"/>
      <c r="C228" s="3"/>
      <c r="F228" s="8"/>
      <c r="G228" s="8"/>
      <c r="H228" s="8"/>
    </row>
    <row r="229" spans="1:8" ht="12.75" customHeight="1">
      <c r="A229" s="7"/>
      <c r="B229" s="3"/>
      <c r="C229" s="3"/>
      <c r="F229" s="8"/>
      <c r="G229" s="8"/>
      <c r="H229" s="8"/>
    </row>
    <row r="230" spans="1:8" ht="12.75" customHeight="1">
      <c r="A230" s="7"/>
      <c r="B230" s="3"/>
      <c r="C230" s="3"/>
      <c r="F230" s="8"/>
      <c r="G230" s="8"/>
      <c r="H230" s="8"/>
    </row>
    <row r="231" spans="1:8" ht="12.75" customHeight="1">
      <c r="A231" s="7"/>
      <c r="B231" s="3"/>
      <c r="C231" s="3"/>
      <c r="F231" s="8"/>
      <c r="G231" s="8"/>
      <c r="H231" s="8"/>
    </row>
    <row r="232" spans="1:8" ht="12.75">
      <c r="A232" s="3"/>
      <c r="B232" s="3"/>
      <c r="C232" s="3"/>
      <c r="F232" s="8"/>
      <c r="G232" s="8"/>
      <c r="H232" s="8"/>
    </row>
    <row r="233" spans="1:8" ht="12.75">
      <c r="A233" s="3"/>
      <c r="B233" s="3"/>
      <c r="C233" s="3"/>
      <c r="F233" s="8"/>
      <c r="G233" s="8"/>
      <c r="H233" s="8"/>
    </row>
    <row r="234" spans="1:8" ht="12.75">
      <c r="A234" s="3"/>
      <c r="B234" s="3"/>
      <c r="C234" s="3"/>
      <c r="F234" s="8"/>
      <c r="G234" s="8"/>
      <c r="H234" s="8"/>
    </row>
    <row r="235" spans="1:8" ht="12.75">
      <c r="A235" s="3"/>
      <c r="B235" s="3"/>
      <c r="C235" s="3"/>
      <c r="F235" s="8"/>
      <c r="G235" s="8"/>
      <c r="H235" s="8"/>
    </row>
    <row r="236" spans="1:8" ht="12.75">
      <c r="A236" s="3"/>
      <c r="B236" s="3"/>
      <c r="C236" s="3"/>
      <c r="F236" s="8"/>
      <c r="G236" s="8"/>
      <c r="H236" s="8"/>
    </row>
    <row r="237" spans="1:8" ht="12.75">
      <c r="A237" s="3"/>
      <c r="B237" s="3"/>
      <c r="C237" s="3"/>
      <c r="F237" s="8"/>
      <c r="G237" s="8"/>
      <c r="H237" s="8"/>
    </row>
    <row r="238" spans="1:8" ht="12.75">
      <c r="A238" s="3"/>
      <c r="B238" s="3"/>
      <c r="C238" s="3"/>
      <c r="F238" s="8"/>
      <c r="G238" s="8"/>
      <c r="H238" s="8"/>
    </row>
    <row r="239" spans="1:8" ht="12.75">
      <c r="A239" s="3"/>
      <c r="B239" s="3"/>
      <c r="C239" s="3"/>
      <c r="F239" s="8"/>
      <c r="G239" s="8"/>
      <c r="H239" s="8"/>
    </row>
    <row r="240" spans="1:8" ht="12.75">
      <c r="A240" s="3"/>
      <c r="B240" s="3"/>
      <c r="C240" s="3"/>
      <c r="F240" s="8"/>
      <c r="G240" s="8"/>
      <c r="H240" s="8"/>
    </row>
    <row r="241" spans="1:8" ht="12.75">
      <c r="A241" s="3"/>
      <c r="B241" s="3"/>
      <c r="C241" s="3"/>
      <c r="F241" s="8"/>
      <c r="G241" s="8"/>
      <c r="H241" s="8"/>
    </row>
    <row r="242" spans="1:8" ht="12.75">
      <c r="A242" s="3"/>
      <c r="B242" s="3"/>
      <c r="C242" s="3"/>
      <c r="F242" s="8"/>
      <c r="G242" s="8"/>
      <c r="H242" s="8"/>
    </row>
    <row r="243" spans="1:8" ht="12.75">
      <c r="A243" s="3"/>
      <c r="B243" s="3"/>
      <c r="C243" s="3"/>
      <c r="F243" s="8"/>
      <c r="G243" s="8"/>
      <c r="H243" s="8"/>
    </row>
    <row r="244" spans="1:8" ht="12.75">
      <c r="A244" s="3"/>
      <c r="B244" s="3"/>
      <c r="C244" s="3"/>
      <c r="F244" s="8"/>
      <c r="G244" s="8"/>
      <c r="H244" s="8"/>
    </row>
    <row r="245" spans="1:8" ht="12.75">
      <c r="A245" s="3"/>
      <c r="B245" s="3"/>
      <c r="C245" s="3"/>
      <c r="F245" s="8"/>
      <c r="G245" s="8"/>
      <c r="H245" s="8"/>
    </row>
    <row r="246" spans="1:8" ht="12.75">
      <c r="A246" s="3"/>
      <c r="B246" s="3"/>
      <c r="C246" s="3"/>
      <c r="F246" s="8"/>
      <c r="G246" s="8"/>
      <c r="H246" s="8"/>
    </row>
    <row r="247" spans="1:8" ht="12.75">
      <c r="A247" s="3"/>
      <c r="B247" s="3"/>
      <c r="C247" s="3"/>
      <c r="F247" s="8"/>
      <c r="G247" s="8"/>
      <c r="H247" s="8"/>
    </row>
    <row r="248" spans="1:8" ht="12.75">
      <c r="A248" s="3"/>
      <c r="B248" s="3"/>
      <c r="C248" s="3"/>
      <c r="F248" s="8"/>
      <c r="G248" s="8"/>
      <c r="H248" s="8"/>
    </row>
    <row r="249" spans="1:8" ht="12.75">
      <c r="A249" s="3"/>
      <c r="B249" s="3"/>
      <c r="C249" s="3"/>
      <c r="F249" s="8"/>
      <c r="G249" s="8"/>
      <c r="H249" s="8"/>
    </row>
    <row r="250" spans="1:8" ht="12.75">
      <c r="A250" s="3"/>
      <c r="B250" s="3"/>
      <c r="C250" s="3"/>
      <c r="F250" s="8"/>
      <c r="G250" s="8"/>
      <c r="H250" s="8"/>
    </row>
    <row r="251" spans="1:8" ht="12.75">
      <c r="A251" s="3"/>
      <c r="B251" s="3"/>
      <c r="C251" s="3"/>
      <c r="F251" s="8"/>
      <c r="G251" s="8"/>
      <c r="H251" s="8"/>
    </row>
    <row r="252" spans="1:8" ht="12.75">
      <c r="A252" s="3"/>
      <c r="B252" s="3"/>
      <c r="C252" s="3"/>
      <c r="F252" s="8"/>
      <c r="G252" s="8"/>
      <c r="H252" s="8"/>
    </row>
    <row r="253" spans="1:8" ht="12.75">
      <c r="A253" s="3"/>
      <c r="B253" s="3"/>
      <c r="C253" s="3"/>
      <c r="F253" s="8"/>
      <c r="G253" s="8"/>
      <c r="H253" s="8"/>
    </row>
    <row r="254" spans="1:8" ht="12.75">
      <c r="A254" s="3"/>
      <c r="B254" s="3"/>
      <c r="C254" s="3"/>
      <c r="F254" s="8"/>
      <c r="G254" s="8"/>
      <c r="H254" s="8"/>
    </row>
    <row r="255" spans="1:8" ht="12.75">
      <c r="A255" s="3"/>
      <c r="B255" s="3"/>
      <c r="C255" s="3"/>
      <c r="F255" s="8"/>
      <c r="G255" s="8"/>
      <c r="H255" s="8"/>
    </row>
    <row r="256" spans="1:8" ht="12.75">
      <c r="A256" s="3"/>
      <c r="B256" s="3"/>
      <c r="C256" s="3"/>
      <c r="F256" s="8"/>
      <c r="G256" s="8"/>
      <c r="H256" s="8"/>
    </row>
    <row r="257" spans="1:8" ht="12.75">
      <c r="A257" s="3"/>
      <c r="B257" s="3"/>
      <c r="C257" s="3"/>
      <c r="F257" s="8"/>
      <c r="G257" s="8"/>
      <c r="H257" s="8"/>
    </row>
    <row r="258" spans="1:8" ht="12.75">
      <c r="A258" s="3"/>
      <c r="B258" s="3"/>
      <c r="C258" s="3"/>
      <c r="F258" s="8"/>
      <c r="G258" s="8"/>
      <c r="H258" s="8"/>
    </row>
    <row r="259" spans="1:8" ht="12.75">
      <c r="A259" s="3"/>
      <c r="B259" s="3"/>
      <c r="C259" s="3"/>
      <c r="F259" s="8"/>
      <c r="G259" s="8"/>
      <c r="H259" s="8"/>
    </row>
    <row r="260" spans="1:8" ht="12.75">
      <c r="A260" s="3"/>
      <c r="B260" s="3"/>
      <c r="C260" s="3"/>
      <c r="F260" s="8"/>
      <c r="G260" s="8"/>
      <c r="H260" s="8"/>
    </row>
    <row r="261" spans="1:8" ht="12.75">
      <c r="A261" s="3"/>
      <c r="B261" s="3"/>
      <c r="C261" s="3"/>
      <c r="F261" s="8"/>
      <c r="G261" s="8"/>
      <c r="H261" s="8"/>
    </row>
    <row r="262" spans="1:8" ht="12.75">
      <c r="A262" s="3"/>
      <c r="B262" s="3"/>
      <c r="C262" s="3"/>
      <c r="F262" s="8"/>
      <c r="G262" s="8"/>
      <c r="H262" s="8"/>
    </row>
    <row r="263" spans="1:8" ht="12.75">
      <c r="A263" s="3"/>
      <c r="B263" s="3"/>
      <c r="C263" s="3"/>
      <c r="F263" s="8"/>
      <c r="G263" s="8"/>
      <c r="H263" s="8"/>
    </row>
    <row r="264" spans="1:8" ht="12.75">
      <c r="A264" s="3"/>
      <c r="B264" s="3"/>
      <c r="C264" s="3"/>
      <c r="F264" s="8"/>
      <c r="G264" s="8"/>
      <c r="H264" s="8"/>
    </row>
    <row r="265" spans="1:8" ht="12.75">
      <c r="A265" s="3"/>
      <c r="B265" s="3"/>
      <c r="C265" s="3"/>
      <c r="F265" s="8"/>
      <c r="G265" s="8"/>
      <c r="H265" s="8"/>
    </row>
    <row r="266" spans="1:8" ht="12.75">
      <c r="A266" s="3"/>
      <c r="B266" s="3"/>
      <c r="C266" s="3"/>
      <c r="F266" s="8"/>
      <c r="G266" s="8"/>
      <c r="H266" s="8"/>
    </row>
    <row r="267" spans="1:8" ht="12.75">
      <c r="A267" s="3"/>
      <c r="B267" s="3"/>
      <c r="C267" s="3"/>
      <c r="F267" s="8"/>
      <c r="G267" s="8"/>
      <c r="H267" s="8"/>
    </row>
    <row r="268" spans="1:8" ht="12.75">
      <c r="A268" s="3"/>
      <c r="B268" s="3"/>
      <c r="C268" s="3"/>
      <c r="F268" s="8"/>
      <c r="G268" s="8"/>
      <c r="H268" s="8"/>
    </row>
    <row r="269" spans="1:8" ht="12.75">
      <c r="A269" s="3"/>
      <c r="B269" s="3"/>
      <c r="C269" s="3"/>
      <c r="F269" s="8"/>
      <c r="G269" s="8"/>
      <c r="H269" s="8"/>
    </row>
    <row r="270" spans="1:8" ht="12.75">
      <c r="A270" s="3"/>
      <c r="B270" s="3"/>
      <c r="C270" s="3"/>
      <c r="F270" s="8"/>
      <c r="G270" s="8"/>
      <c r="H270" s="8"/>
    </row>
    <row r="271" spans="1:8" ht="12.75">
      <c r="A271" s="3"/>
      <c r="B271" s="3"/>
      <c r="C271" s="3"/>
      <c r="F271" s="8"/>
      <c r="G271" s="8"/>
      <c r="H271" s="8"/>
    </row>
    <row r="272" spans="1:8" ht="12.75">
      <c r="A272" s="3"/>
      <c r="B272" s="3"/>
      <c r="C272" s="3"/>
      <c r="F272" s="8"/>
      <c r="G272" s="8"/>
      <c r="H272" s="8"/>
    </row>
    <row r="273" spans="1:8" ht="12.75">
      <c r="A273" s="3"/>
      <c r="B273" s="3"/>
      <c r="C273" s="3"/>
      <c r="F273" s="8"/>
      <c r="G273" s="8"/>
      <c r="H273" s="8"/>
    </row>
    <row r="274" spans="1:8" ht="12.75">
      <c r="A274" s="3"/>
      <c r="B274" s="3"/>
      <c r="C274" s="3"/>
      <c r="F274" s="8"/>
      <c r="G274" s="8"/>
      <c r="H274" s="8"/>
    </row>
    <row r="275" spans="1:8" ht="12.75">
      <c r="A275" s="3"/>
      <c r="B275" s="3"/>
      <c r="C275" s="3"/>
      <c r="F275" s="8"/>
      <c r="G275" s="8"/>
      <c r="H275" s="8"/>
    </row>
    <row r="276" spans="1:8" ht="12.75">
      <c r="A276" s="3"/>
      <c r="B276" s="3"/>
      <c r="C276" s="3"/>
      <c r="F276" s="8"/>
      <c r="G276" s="8"/>
      <c r="H276" s="8"/>
    </row>
    <row r="277" spans="1:8" ht="12.75">
      <c r="A277" s="3"/>
      <c r="B277" s="3"/>
      <c r="C277" s="3"/>
      <c r="F277" s="8"/>
      <c r="G277" s="8"/>
      <c r="H277" s="8"/>
    </row>
    <row r="278" spans="1:8" ht="12.75">
      <c r="A278" s="3"/>
      <c r="B278" s="3"/>
      <c r="C278" s="3"/>
      <c r="F278" s="8"/>
      <c r="G278" s="8"/>
      <c r="H278" s="8"/>
    </row>
    <row r="279" spans="1:8" ht="12.75">
      <c r="A279" s="3"/>
      <c r="B279" s="3"/>
      <c r="C279" s="3"/>
      <c r="F279" s="8"/>
      <c r="G279" s="8"/>
      <c r="H279" s="8"/>
    </row>
    <row r="280" spans="1:8" ht="12.75">
      <c r="A280" s="3"/>
      <c r="B280" s="3"/>
      <c r="C280" s="3"/>
      <c r="F280" s="8"/>
      <c r="G280" s="8"/>
      <c r="H280" s="8"/>
    </row>
    <row r="281" spans="1:8" ht="12.75">
      <c r="A281" s="3"/>
      <c r="B281" s="3"/>
      <c r="C281" s="3"/>
      <c r="F281" s="8"/>
      <c r="G281" s="8"/>
      <c r="H281" s="8"/>
    </row>
    <row r="282" spans="1:8" ht="12.75">
      <c r="A282" s="3"/>
      <c r="B282" s="3"/>
      <c r="C282" s="3"/>
      <c r="F282" s="8"/>
      <c r="G282" s="8"/>
      <c r="H282" s="8"/>
    </row>
    <row r="283" spans="1:8" ht="12.75">
      <c r="A283" s="3"/>
      <c r="B283" s="3"/>
      <c r="C283" s="3"/>
      <c r="F283" s="8"/>
      <c r="G283" s="8"/>
      <c r="H283" s="8"/>
    </row>
    <row r="284" spans="1:8" ht="12.75">
      <c r="A284" s="3"/>
      <c r="B284" s="3"/>
      <c r="C284" s="3"/>
      <c r="F284" s="8"/>
      <c r="G284" s="8"/>
      <c r="H284" s="8"/>
    </row>
    <row r="285" spans="1:8" ht="12.75">
      <c r="A285" s="3"/>
      <c r="B285" s="3"/>
      <c r="C285" s="3"/>
      <c r="F285" s="8"/>
      <c r="G285" s="8"/>
      <c r="H285" s="8"/>
    </row>
    <row r="286" spans="1:8" ht="12.75">
      <c r="A286" s="3"/>
      <c r="B286" s="3"/>
      <c r="C286" s="3"/>
      <c r="F286" s="8"/>
      <c r="G286" s="8"/>
      <c r="H286" s="8"/>
    </row>
    <row r="287" spans="1:8" ht="12.75">
      <c r="A287" s="3"/>
      <c r="B287" s="3"/>
      <c r="C287" s="3"/>
      <c r="F287" s="8"/>
      <c r="G287" s="8"/>
      <c r="H287" s="8"/>
    </row>
    <row r="288" spans="1:8" ht="12.75">
      <c r="A288" s="3"/>
      <c r="B288" s="3"/>
      <c r="C288" s="3"/>
      <c r="F288" s="8"/>
      <c r="G288" s="8"/>
      <c r="H288" s="8"/>
    </row>
    <row r="289" spans="1:8" ht="12.75">
      <c r="A289" s="3"/>
      <c r="B289" s="3"/>
      <c r="C289" s="3"/>
      <c r="F289" s="8"/>
      <c r="G289" s="8"/>
      <c r="H289" s="8"/>
    </row>
    <row r="290" spans="1:8" ht="12.75">
      <c r="A290" s="3"/>
      <c r="B290" s="3"/>
      <c r="C290" s="3"/>
      <c r="F290" s="8"/>
      <c r="G290" s="8"/>
      <c r="H290" s="8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  <row r="300" spans="1:3" ht="12.75">
      <c r="A300" s="3"/>
      <c r="B300" s="3"/>
      <c r="C300" s="3"/>
    </row>
    <row r="301" spans="1:3" ht="12.75">
      <c r="A301" s="3"/>
      <c r="B301" s="3"/>
      <c r="C301" s="3"/>
    </row>
    <row r="302" spans="1:3" ht="12.75">
      <c r="A302" s="3"/>
      <c r="B302" s="3"/>
      <c r="C302" s="3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  <row r="626" spans="1:3" ht="12.75">
      <c r="A626" s="3"/>
      <c r="B626" s="3"/>
      <c r="C626" s="3"/>
    </row>
    <row r="627" spans="1:3" ht="12.75">
      <c r="A627" s="3"/>
      <c r="B627" s="3"/>
      <c r="C627" s="3"/>
    </row>
    <row r="628" spans="1:3" ht="12.75">
      <c r="A628" s="3"/>
      <c r="B628" s="3"/>
      <c r="C628" s="3"/>
    </row>
    <row r="629" spans="1:3" ht="12.75">
      <c r="A629" s="3"/>
      <c r="B629" s="3"/>
      <c r="C629" s="3"/>
    </row>
    <row r="630" spans="1:3" ht="12.75">
      <c r="A630" s="3"/>
      <c r="B630" s="3"/>
      <c r="C630" s="3"/>
    </row>
    <row r="631" spans="1:3" ht="12.75">
      <c r="A631" s="3"/>
      <c r="B631" s="3"/>
      <c r="C631" s="3"/>
    </row>
    <row r="632" spans="1:3" ht="12.75">
      <c r="A632" s="3"/>
      <c r="B632" s="3"/>
      <c r="C632" s="3"/>
    </row>
    <row r="633" spans="1:3" ht="12.75">
      <c r="A633" s="3"/>
      <c r="B633" s="3"/>
      <c r="C633" s="3"/>
    </row>
    <row r="634" spans="1:3" ht="12.75">
      <c r="A634" s="3"/>
      <c r="B634" s="3"/>
      <c r="C634" s="3"/>
    </row>
    <row r="635" spans="1:3" ht="12.75">
      <c r="A635" s="3"/>
      <c r="B635" s="3"/>
      <c r="C635" s="3"/>
    </row>
    <row r="636" spans="1:3" ht="12.75">
      <c r="A636" s="3"/>
      <c r="B636" s="3"/>
      <c r="C636" s="3"/>
    </row>
    <row r="637" spans="1:3" ht="12.75">
      <c r="A637" s="3"/>
      <c r="B637" s="3"/>
      <c r="C637" s="3"/>
    </row>
    <row r="638" spans="1:3" ht="12.75">
      <c r="A638" s="3"/>
      <c r="B638" s="3"/>
      <c r="C638" s="3"/>
    </row>
    <row r="639" spans="1:3" ht="12.75">
      <c r="A639" s="3"/>
      <c r="B639" s="3"/>
      <c r="C639" s="3"/>
    </row>
    <row r="640" spans="1:3" ht="12.75">
      <c r="A640" s="3"/>
      <c r="B640" s="3"/>
      <c r="C640" s="3"/>
    </row>
    <row r="641" spans="1:3" ht="12.75">
      <c r="A641" s="3"/>
      <c r="B641" s="3"/>
      <c r="C641" s="3"/>
    </row>
    <row r="642" spans="1:3" ht="12.75">
      <c r="A642" s="3"/>
      <c r="B642" s="3"/>
      <c r="C642" s="3"/>
    </row>
    <row r="643" spans="1:3" ht="12.75">
      <c r="A643" s="3"/>
      <c r="B643" s="3"/>
      <c r="C643" s="3"/>
    </row>
    <row r="644" spans="1:3" ht="12.75">
      <c r="A644" s="3"/>
      <c r="B644" s="3"/>
      <c r="C644" s="3"/>
    </row>
    <row r="645" spans="1:3" ht="12.75">
      <c r="A645" s="3"/>
      <c r="B645" s="3"/>
      <c r="C645" s="3"/>
    </row>
    <row r="646" spans="1:3" ht="12.75">
      <c r="A646" s="3"/>
      <c r="B646" s="3"/>
      <c r="C646" s="3"/>
    </row>
    <row r="647" spans="1:3" ht="12.75">
      <c r="A647" s="3"/>
      <c r="B647" s="3"/>
      <c r="C647" s="3"/>
    </row>
    <row r="648" spans="1:3" ht="12.75">
      <c r="A648" s="3"/>
      <c r="B648" s="3"/>
      <c r="C648" s="3"/>
    </row>
    <row r="649" spans="1:3" ht="12.75">
      <c r="A649" s="3"/>
      <c r="B649" s="3"/>
      <c r="C649" s="3"/>
    </row>
    <row r="650" spans="1:3" ht="12.75">
      <c r="A650" s="3"/>
      <c r="B650" s="3"/>
      <c r="C650" s="3"/>
    </row>
  </sheetData>
  <mergeCells count="2">
    <mergeCell ref="E4:F4"/>
    <mergeCell ref="G4:H4"/>
  </mergeCells>
  <printOptions/>
  <pageMargins left="0.88" right="0.51" top="1.16" bottom="0.72" header="0.76" footer="0.51"/>
  <pageSetup horizontalDpi="600" verticalDpi="600" orientation="portrait" paperSize="9" r:id="rId1"/>
  <headerFooter alignWithMargins="0">
    <oddHeader>&amp;L&amp;"Times New Roman,Bold"&amp;11    CB INDUSTRIAL PRODUCT HOLDING BERHAD (428930-H)
    &amp;"Times New Roman,Regular"(Incorporated in Malaysia)</oddHeader>
    <oddFooter>&amp;C&amp;"Times New Roman,Regular"&amp;P</oddFooter>
  </headerFooter>
  <rowBreaks count="3" manualBreakCount="3">
    <brk id="42" max="9" man="1"/>
    <brk id="106" max="8" man="1"/>
    <brk id="1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thy</cp:lastModifiedBy>
  <cp:lastPrinted>2004-11-06T08:46:29Z</cp:lastPrinted>
  <dcterms:created xsi:type="dcterms:W3CDTF">1999-10-27T01:59:58Z</dcterms:created>
  <dcterms:modified xsi:type="dcterms:W3CDTF">2004-11-06T08:48:24Z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1713574495</vt:i4>
  </property>
  <property fmtid="{D5CDD505-2E9C-101B-9397-08002B2CF9AE}" pid="4" name="_EmailSubje">
    <vt:lpwstr>CBIPH-3Qtr report</vt:lpwstr>
  </property>
  <property fmtid="{D5CDD505-2E9C-101B-9397-08002B2CF9AE}" pid="5" name="_AuthorEma">
    <vt:lpwstr>finance@cbip.com.my</vt:lpwstr>
  </property>
  <property fmtid="{D5CDD505-2E9C-101B-9397-08002B2CF9AE}" pid="6" name="_AuthorEmailDisplayNa">
    <vt:lpwstr>Tan Hock Yew</vt:lpwstr>
  </property>
</Properties>
</file>